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  <sheet name="teste " sheetId="14" r:id="rId2"/>
  </sheets>
  <calcPr calcId="145621"/>
</workbook>
</file>

<file path=xl/calcChain.xml><?xml version="1.0" encoding="utf-8"?>
<calcChain xmlns="http://schemas.openxmlformats.org/spreadsheetml/2006/main">
  <c r="P114" i="13" l="1"/>
  <c r="P20" i="13"/>
  <c r="H36" i="14" l="1"/>
  <c r="P33" i="13" l="1"/>
  <c r="H45" i="14" l="1"/>
  <c r="P105" i="13" l="1"/>
  <c r="H24" i="14" l="1"/>
  <c r="H15" i="14"/>
  <c r="H46" i="14" l="1"/>
  <c r="P122" i="13"/>
  <c r="P117" i="13"/>
  <c r="G117" i="13"/>
  <c r="G114" i="13"/>
  <c r="P107" i="13"/>
  <c r="G107" i="13"/>
  <c r="P96" i="13"/>
  <c r="P91" i="13"/>
  <c r="G65" i="13"/>
  <c r="P65" i="13"/>
  <c r="G57" i="13"/>
  <c r="P57" i="13"/>
  <c r="G33" i="13"/>
  <c r="D20" i="13"/>
  <c r="G108" i="13" l="1"/>
  <c r="G123" i="13"/>
  <c r="P123" i="13"/>
  <c r="P108" i="13"/>
</calcChain>
</file>

<file path=xl/sharedStrings.xml><?xml version="1.0" encoding="utf-8"?>
<sst xmlns="http://schemas.openxmlformats.org/spreadsheetml/2006/main" count="334" uniqueCount="176">
  <si>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</si>
  <si>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</si>
  <si>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</si>
  <si>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</si>
  <si>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</si>
  <si>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</si>
  <si>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</si>
  <si>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</si>
  <si>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</si>
  <si>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</si>
  <si>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</si>
  <si>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</si>
  <si>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</si>
  <si>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</si>
  <si>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</si>
  <si>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</si>
  <si>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</si>
  <si>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</si>
  <si>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</si>
  <si>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</si>
  <si>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</si>
  <si>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</si>
  <si>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</si>
  <si>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</si>
  <si>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</si>
  <si>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</si>
  <si>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</si>
  <si>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</si>
  <si>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</si>
  <si>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</si>
  <si>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</si>
  <si>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</si>
  <si>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</si>
  <si>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</si>
  <si>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</si>
  <si>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</si>
  <si>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</si>
  <si>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</si>
  <si>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</si>
  <si>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</si>
  <si>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</si>
  <si>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</si>
  <si>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</si>
  <si>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</si>
  <si>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</si>
  <si>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</si>
  <si>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</si>
  <si>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</si>
  <si>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</si>
  <si>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</si>
  <si>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</si>
  <si>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</si>
  <si>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</si>
  <si>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</si>
  <si>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</si>
  <si>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</si>
  <si>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</si>
  <si>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</si>
  <si>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</si>
  <si>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</si>
  <si>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</si>
  <si>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</si>
  <si>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</si>
  <si>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</si>
  <si>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</si>
  <si>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</si>
  <si>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</si>
  <si>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</si>
  <si>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</si>
  <si>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</si>
  <si>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</si>
  <si>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</si>
  <si>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</si>
  <si>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>REMEDIUM</t>
  </si>
  <si>
    <t xml:space="preserve">ALLIANCE HEALTHCARE </t>
  </si>
  <si>
    <t>MEDIPLUS EXIM</t>
  </si>
  <si>
    <t>FARMEXIM  S. A.</t>
  </si>
  <si>
    <t>FARMEXIM S. A.</t>
  </si>
  <si>
    <t xml:space="preserve">                  </t>
  </si>
  <si>
    <t>GENTIANA SRL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</si>
  <si>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</si>
  <si>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</si>
  <si>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</si>
  <si>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</si>
  <si>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GE HOR 62/31.12.2019</t>
  </si>
  <si>
    <t>COMIRO INVEST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</si>
  <si>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</si>
  <si>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</si>
  <si>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</si>
  <si>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</si>
  <si>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</si>
  <si>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</si>
  <si>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</si>
  <si>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</si>
  <si>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</si>
  <si>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</si>
  <si>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</si>
  <si>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TOTAL  EUROPHARM HOLDING</t>
  </si>
  <si>
    <t>LOGISTIC</t>
  </si>
  <si>
    <t>FILDAS</t>
  </si>
  <si>
    <t>TRADING</t>
  </si>
  <si>
    <t>ANDISIMA</t>
  </si>
  <si>
    <t>FILDAS TRADING</t>
  </si>
  <si>
    <t>TOTAL  FILDAS TRADING</t>
  </si>
  <si>
    <t>SILVER WOOLF</t>
  </si>
  <si>
    <t>SALIX</t>
  </si>
  <si>
    <t>T O T A L  ALLIANCE HEALTHCARE</t>
  </si>
  <si>
    <t>T OTAL FILDAS TRADING</t>
  </si>
  <si>
    <t>APRILIE 2021</t>
  </si>
  <si>
    <t>MAI 2021</t>
  </si>
  <si>
    <t>246/23.04.2021</t>
  </si>
  <si>
    <t>4815/29.04.2021</t>
  </si>
  <si>
    <t xml:space="preserve"> MAI 2021</t>
  </si>
  <si>
    <t>SARALEX</t>
  </si>
  <si>
    <t>9665/27.04.2021</t>
  </si>
  <si>
    <t>SRX 1310/31.03.2021</t>
  </si>
  <si>
    <t>5007/06.05.2021</t>
  </si>
  <si>
    <t>9666/11.05.2021</t>
  </si>
  <si>
    <t>5418/17.05.2021</t>
  </si>
  <si>
    <t>GENTIANA 86/31.03.2021</t>
  </si>
  <si>
    <t>GE HOR 77/31.03.2021</t>
  </si>
  <si>
    <t>GENTIANA</t>
  </si>
  <si>
    <t>46827/29.04.2021</t>
  </si>
  <si>
    <t>5901/25.05.2021</t>
  </si>
  <si>
    <t>11467/04.05.2021</t>
  </si>
  <si>
    <t>5136/11.05.2021</t>
  </si>
  <si>
    <t>11474/05.05.2021</t>
  </si>
  <si>
    <t>FSOM  2068/31.03.2021</t>
  </si>
  <si>
    <t>5137/11.05.2021</t>
  </si>
  <si>
    <t>FSOM  1072/31.03.2021</t>
  </si>
  <si>
    <t>11471/05.05.2021</t>
  </si>
  <si>
    <t>5138/11.05.2021</t>
  </si>
  <si>
    <t>GE EN 70/31.03.2021</t>
  </si>
  <si>
    <t>GE 64/31.03.2021</t>
  </si>
  <si>
    <t xml:space="preserve">PHARMACLIN SRL </t>
  </si>
  <si>
    <t>3816/14.04.2021</t>
  </si>
  <si>
    <t>MM 141/31.03.2021</t>
  </si>
  <si>
    <t>4913/04.05.2021</t>
  </si>
  <si>
    <t>290/12.04.2021</t>
  </si>
  <si>
    <t>4655/26.04.2021</t>
  </si>
  <si>
    <t>LUA 579/31.03.2021</t>
  </si>
  <si>
    <t xml:space="preserve">Programe </t>
  </si>
  <si>
    <t>AND 621/31.03.2021</t>
  </si>
  <si>
    <t>261/29.04.2021</t>
  </si>
  <si>
    <t>4863/04.05.2021</t>
  </si>
  <si>
    <t>COAS 000047/31.03.2021</t>
  </si>
  <si>
    <t>259/29.04.2021</t>
  </si>
  <si>
    <t>4866/04.05.2021</t>
  </si>
  <si>
    <t>AQUA   1060/31 .03.2021</t>
  </si>
  <si>
    <t>264/04.05.2021</t>
  </si>
  <si>
    <t>5204/12.05.2021</t>
  </si>
  <si>
    <t>MM SAL531/31.03.2021</t>
  </si>
  <si>
    <t>GENTIANA 84/31.03.2021</t>
  </si>
  <si>
    <t>GE HOR 75/31.03.2021</t>
  </si>
  <si>
    <t xml:space="preserve">Teste </t>
  </si>
  <si>
    <t>AQUA 1061/31.03.2021</t>
  </si>
  <si>
    <t>Teste</t>
  </si>
  <si>
    <t>GE HOR 78/31.03.2021</t>
  </si>
  <si>
    <t>GE EN 71/31.03.2021</t>
  </si>
  <si>
    <t>GE GEN 65/31.03.2021</t>
  </si>
  <si>
    <t>GENTIANA 87/31.03.2021</t>
  </si>
  <si>
    <t>IUNIE 2021</t>
  </si>
  <si>
    <t>46951/26.05.2021</t>
  </si>
  <si>
    <t>6247/09.06.2021</t>
  </si>
  <si>
    <t>R 614/31.03.2021</t>
  </si>
  <si>
    <t>46938/25.05.2021</t>
  </si>
  <si>
    <t>6384/11.06.2021</t>
  </si>
  <si>
    <t>CRISP 2260/31.03.2021</t>
  </si>
  <si>
    <t>CRISR 2547/31.03.2021</t>
  </si>
  <si>
    <t>CRISBV 1271/31.03.2021</t>
  </si>
  <si>
    <t>CRISL 3846/31.03.2021</t>
  </si>
  <si>
    <t>CRISV 1673/31.03.2021</t>
  </si>
  <si>
    <t>CRISM 3175/31.03.2021</t>
  </si>
  <si>
    <t>PLATI CESIUNI TESTE   17      IUNIE 2021</t>
  </si>
  <si>
    <t>PLATI CESIUNI PROGRAME              18     IUNIE  2021</t>
  </si>
  <si>
    <t>CRISS 2062/31.03.2021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</si>
</sst>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\ &quot;lei&quot;;[Red]\-#,##0.00\ &quot;lei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3">
    <xf numFmtId="0" fontId="0" fillId="0" borderId="0"/>
    <xf numFmtId="0" fontId="8" fillId="0" borderId="0"/>
    <xf numFmtId="0" fontId="20" fillId="3" borderId="60" applyNumberFormat="0" applyAlignment="0" applyProtection="0"/>
  </cellStyleXfs>
  <cellXfs count="612">
    <xf numFmtId="0" fontId="0" fillId="0" borderId="0" xfId="0"/>
    <xf numFmtId="0" fontId="9" fillId="0" borderId="1" xfId="1" applyFont="1" applyBorder="1" applyAlignment="1">
      <alignment horizontal="center"/>
    </xf>
    <xf numFmtId="0" fontId="10" fillId="0" borderId="0" xfId="0" applyFont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1" xfId="0" applyBorder="1"/>
    <xf numFmtId="0" fontId="0" fillId="0" borderId="14" xfId="0" applyBorder="1"/>
    <xf numFmtId="4" fontId="11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9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9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1" fillId="0" borderId="25" xfId="0" applyNumberFormat="1" applyFont="1" applyBorder="1"/>
    <xf numFmtId="49" fontId="0" fillId="0" borderId="5" xfId="0" applyNumberFormat="1" applyBorder="1"/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6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9" fillId="0" borderId="5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11" fillId="0" borderId="50" xfId="0" applyFont="1" applyBorder="1" applyAlignment="1">
      <alignment horizontal="center" wrapText="1"/>
    </xf>
    <xf numFmtId="0" fontId="9" fillId="0" borderId="34" xfId="0" applyFont="1" applyBorder="1"/>
    <xf numFmtId="0" fontId="0" fillId="0" borderId="9" xfId="0" applyFont="1" applyBorder="1"/>
    <xf numFmtId="0" fontId="8" fillId="0" borderId="52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2" fillId="0" borderId="29" xfId="0" applyFont="1" applyBorder="1" applyAlignment="1">
      <alignment horizontal="right" wrapText="1"/>
    </xf>
    <xf numFmtId="0" fontId="0" fillId="0" borderId="40" xfId="0" applyFill="1" applyBorder="1"/>
    <xf numFmtId="0" fontId="12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8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1" fillId="0" borderId="26" xfId="0" applyNumberFormat="1" applyFont="1" applyBorder="1"/>
    <xf numFmtId="0" fontId="12" fillId="0" borderId="18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3" fillId="0" borderId="44" xfId="0" applyNumberFormat="1" applyFont="1" applyBorder="1"/>
    <xf numFmtId="0" fontId="8" fillId="0" borderId="26" xfId="1" applyFont="1" applyBorder="1" applyAlignment="1">
      <alignment horizontal="right"/>
    </xf>
    <xf numFmtId="0" fontId="0" fillId="0" borderId="49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5" xfId="0" applyNumberFormat="1" applyBorder="1"/>
    <xf numFmtId="0" fontId="0" fillId="0" borderId="13" xfId="0" applyFill="1" applyBorder="1"/>
    <xf numFmtId="0" fontId="9" fillId="0" borderId="16" xfId="1" applyFont="1" applyBorder="1" applyAlignment="1">
      <alignment horizontal="center"/>
    </xf>
    <xf numFmtId="4" fontId="13" fillId="0" borderId="26" xfId="0" applyNumberFormat="1" applyFont="1" applyBorder="1"/>
    <xf numFmtId="0" fontId="8" fillId="0" borderId="27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0" fontId="9" fillId="0" borderId="52" xfId="1" applyFont="1" applyBorder="1" applyAlignment="1">
      <alignment horizontal="center"/>
    </xf>
    <xf numFmtId="0" fontId="9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2" fillId="0" borderId="41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51" xfId="0" applyNumberFormat="1" applyBorder="1"/>
    <xf numFmtId="0" fontId="8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1" fillId="0" borderId="0" xfId="0" applyFont="1" applyBorder="1" applyAlignment="1">
      <alignment horizontal="center"/>
    </xf>
    <xf numFmtId="0" fontId="8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4" fontId="13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2" fillId="0" borderId="17" xfId="0" applyFont="1" applyBorder="1" applyAlignment="1">
      <alignment horizontal="right" wrapText="1"/>
    </xf>
    <xf numFmtId="4" fontId="0" fillId="0" borderId="12" xfId="0" applyNumberFormat="1" applyFill="1" applyBorder="1"/>
    <xf numFmtId="49" fontId="0" fillId="0" borderId="49" xfId="0" applyNumberFormat="1" applyBorder="1"/>
    <xf numFmtId="0" fontId="12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2" fillId="0" borderId="52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4" fontId="0" fillId="0" borderId="42" xfId="0" applyNumberFormat="1" applyBorder="1"/>
    <xf numFmtId="0" fontId="7" fillId="0" borderId="32" xfId="0" applyFont="1" applyBorder="1" applyAlignment="1">
      <alignment horizontal="center" wrapText="1"/>
    </xf>
    <xf numFmtId="0" fontId="12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7" fillId="0" borderId="37" xfId="0" applyFont="1" applyBorder="1" applyAlignment="1">
      <alignment vertical="top" wrapText="1"/>
    </xf>
    <xf numFmtId="0" fontId="0" fillId="0" borderId="57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6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1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8" fillId="0" borderId="16" xfId="1" applyFont="1" applyBorder="1" applyAlignment="1">
      <alignment horizontal="right" vertical="top"/>
    </xf>
    <xf numFmtId="0" fontId="11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1" fillId="0" borderId="21" xfId="0" applyFont="1" applyBorder="1" applyAlignment="1"/>
    <xf numFmtId="0" fontId="12" fillId="0" borderId="25" xfId="0" applyFont="1" applyBorder="1" applyAlignment="1">
      <alignment horizontal="right" vertical="top"/>
    </xf>
    <xf numFmtId="0" fontId="0" fillId="0" borderId="39" xfId="0" applyBorder="1" applyAlignment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9" xfId="0" applyFont="1" applyFill="1" applyBorder="1"/>
    <xf numFmtId="0" fontId="0" fillId="0" borderId="9" xfId="0" applyBorder="1" applyAlignment="1">
      <alignment vertical="top"/>
    </xf>
    <xf numFmtId="0" fontId="12" fillId="0" borderId="52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right" vertical="top" wrapText="1"/>
    </xf>
    <xf numFmtId="0" fontId="12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9" xfId="0" applyBorder="1" applyAlignment="1"/>
    <xf numFmtId="0" fontId="0" fillId="0" borderId="33" xfId="0" applyBorder="1"/>
    <xf numFmtId="0" fontId="11" fillId="0" borderId="25" xfId="0" applyFont="1" applyBorder="1" applyAlignment="1">
      <alignment horizontal="center" wrapText="1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7" fillId="0" borderId="0" xfId="0" applyFont="1"/>
    <xf numFmtId="0" fontId="12" fillId="0" borderId="10" xfId="0" applyFont="1" applyBorder="1" applyAlignment="1">
      <alignment horizontal="right" vertical="top"/>
    </xf>
    <xf numFmtId="0" fontId="12" fillId="0" borderId="32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2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8" fillId="0" borderId="0" xfId="1"/>
    <xf numFmtId="4" fontId="17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4" xfId="0" applyNumberFormat="1" applyBorder="1"/>
    <xf numFmtId="0" fontId="0" fillId="0" borderId="39" xfId="0" applyFill="1" applyBorder="1"/>
    <xf numFmtId="0" fontId="0" fillId="0" borderId="49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2" fontId="17" fillId="0" borderId="0" xfId="0" applyNumberFormat="1" applyFont="1" applyBorder="1"/>
    <xf numFmtId="0" fontId="17" fillId="0" borderId="0" xfId="0" applyFont="1" applyBorder="1"/>
    <xf numFmtId="4" fontId="17" fillId="0" borderId="0" xfId="0" applyNumberFormat="1" applyFont="1" applyBorder="1"/>
    <xf numFmtId="0" fontId="17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12" fillId="0" borderId="54" xfId="0" applyFont="1" applyBorder="1" applyAlignment="1">
      <alignment horizontal="right" vertical="top"/>
    </xf>
    <xf numFmtId="0" fontId="12" fillId="0" borderId="26" xfId="0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0" fontId="8" fillId="0" borderId="1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0" fontId="0" fillId="0" borderId="4" xfId="0" applyBorder="1" applyAlignment="1"/>
    <xf numFmtId="0" fontId="11" fillId="0" borderId="26" xfId="0" applyFont="1" applyBorder="1" applyAlignment="1">
      <alignment wrapText="1"/>
    </xf>
    <xf numFmtId="49" fontId="14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2" fillId="0" borderId="26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0" fillId="0" borderId="5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1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1" fillId="0" borderId="42" xfId="0" applyFont="1" applyBorder="1"/>
    <xf numFmtId="0" fontId="0" fillId="2" borderId="0" xfId="0" applyFill="1"/>
    <xf numFmtId="4" fontId="19" fillId="2" borderId="0" xfId="0" applyNumberFormat="1" applyFont="1" applyFill="1"/>
    <xf numFmtId="4" fontId="11" fillId="0" borderId="33" xfId="0" applyNumberFormat="1" applyFont="1" applyBorder="1"/>
    <xf numFmtId="0" fontId="0" fillId="0" borderId="17" xfId="0" applyBorder="1" applyAlignment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12" xfId="0" applyBorder="1" applyAlignment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1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13" xfId="0" applyFont="1" applyFill="1" applyBorder="1"/>
    <xf numFmtId="14" fontId="0" fillId="0" borderId="25" xfId="0" applyNumberFormat="1" applyBorder="1"/>
    <xf numFmtId="14" fontId="0" fillId="0" borderId="54" xfId="0" applyNumberFormat="1" applyFill="1" applyBorder="1"/>
    <xf numFmtId="0" fontId="12" fillId="0" borderId="53" xfId="0" applyFont="1" applyBorder="1" applyAlignment="1">
      <alignment horizontal="right" wrapText="1"/>
    </xf>
    <xf numFmtId="0" fontId="12" fillId="0" borderId="47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5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6" xfId="0" applyBorder="1" applyAlignment="1"/>
    <xf numFmtId="0" fontId="12" fillId="0" borderId="1" xfId="0" applyFont="1" applyBorder="1" applyAlignment="1">
      <alignment horizontal="right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54" xfId="0" applyBorder="1" applyAlignment="1">
      <alignment vertical="top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0" fillId="0" borderId="54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7" xfId="0" applyBorder="1" applyAlignment="1">
      <alignment vertical="top"/>
    </xf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2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8" xfId="1" applyFont="1" applyFill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4" xfId="0" applyBorder="1"/>
    <xf numFmtId="0" fontId="0" fillId="0" borderId="9" xfId="0" applyBorder="1"/>
    <xf numFmtId="0" fontId="0" fillId="0" borderId="25" xfId="0" applyBorder="1" applyAlignment="1"/>
    <xf numFmtId="0" fontId="0" fillId="0" borderId="5" xfId="0" applyBorder="1" applyAlignment="1"/>
    <xf numFmtId="0" fontId="0" fillId="0" borderId="4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30" xfId="0" applyBorder="1"/>
    <xf numFmtId="0" fontId="0" fillId="0" borderId="43" xfId="0" applyBorder="1" applyAlignment="1">
      <alignment vertical="top"/>
    </xf>
    <xf numFmtId="0" fontId="12" fillId="0" borderId="52" xfId="0" applyFont="1" applyBorder="1" applyAlignment="1">
      <alignment wrapText="1"/>
    </xf>
    <xf numFmtId="4" fontId="18" fillId="0" borderId="51" xfId="0" applyNumberFormat="1" applyFont="1" applyBorder="1"/>
    <xf numFmtId="0" fontId="12" fillId="0" borderId="44" xfId="0" applyFont="1" applyBorder="1" applyAlignment="1">
      <alignment horizontal="right" wrapText="1"/>
    </xf>
    <xf numFmtId="4" fontId="11" fillId="0" borderId="54" xfId="0" applyNumberFormat="1" applyFont="1" applyBorder="1"/>
    <xf numFmtId="4" fontId="0" fillId="0" borderId="50" xfId="0" applyNumberFormat="1" applyBorder="1"/>
    <xf numFmtId="4" fontId="0" fillId="0" borderId="29" xfId="0" applyNumberFormat="1" applyBorder="1"/>
    <xf numFmtId="0" fontId="0" fillId="0" borderId="35" xfId="0" applyFill="1" applyBorder="1"/>
    <xf numFmtId="14" fontId="0" fillId="0" borderId="42" xfId="0" applyNumberFormat="1" applyBorder="1"/>
    <xf numFmtId="14" fontId="0" fillId="0" borderId="27" xfId="0" applyNumberForma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4" xfId="0" applyBorder="1"/>
    <xf numFmtId="0" fontId="0" fillId="0" borderId="45" xfId="0" applyFill="1" applyBorder="1"/>
    <xf numFmtId="0" fontId="0" fillId="0" borderId="61" xfId="0" applyBorder="1"/>
    <xf numFmtId="0" fontId="6" fillId="0" borderId="54" xfId="0" applyFont="1" applyBorder="1" applyAlignment="1">
      <alignment horizontal="center" vertical="top" wrapText="1"/>
    </xf>
    <xf numFmtId="0" fontId="0" fillId="0" borderId="56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62" xfId="0" applyFill="1" applyBorder="1"/>
    <xf numFmtId="0" fontId="0" fillId="0" borderId="27" xfId="0" applyBorder="1" applyAlignment="1"/>
    <xf numFmtId="0" fontId="8" fillId="0" borderId="54" xfId="1" applyFont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1" xfId="0" applyBorder="1" applyAlignment="1"/>
    <xf numFmtId="0" fontId="0" fillId="0" borderId="44" xfId="0" applyBorder="1"/>
    <xf numFmtId="0" fontId="0" fillId="0" borderId="9" xfId="0" applyBorder="1" applyAlignment="1">
      <alignment vertical="top"/>
    </xf>
    <xf numFmtId="0" fontId="0" fillId="0" borderId="18" xfId="0" applyBorder="1"/>
    <xf numFmtId="166" fontId="0" fillId="0" borderId="26" xfId="0" applyNumberFormat="1" applyBorder="1"/>
    <xf numFmtId="0" fontId="0" fillId="2" borderId="26" xfId="0" applyFill="1" applyBorder="1" applyAlignment="1">
      <alignment horizontal="right"/>
    </xf>
    <xf numFmtId="0" fontId="0" fillId="0" borderId="0" xfId="0" applyBorder="1" applyAlignment="1"/>
    <xf numFmtId="0" fontId="0" fillId="0" borderId="54" xfId="0" applyBorder="1" applyAlignment="1">
      <alignment vertical="top"/>
    </xf>
    <xf numFmtId="0" fontId="17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5" fillId="0" borderId="54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0" fontId="0" fillId="0" borderId="30" xfId="0" applyBorder="1" applyAlignment="1"/>
    <xf numFmtId="4" fontId="0" fillId="2" borderId="26" xfId="0" applyNumberFormat="1" applyFill="1" applyBorder="1"/>
    <xf numFmtId="4" fontId="11" fillId="0" borderId="25" xfId="0" applyNumberFormat="1" applyFont="1" applyFill="1" applyBorder="1"/>
    <xf numFmtId="0" fontId="0" fillId="0" borderId="54" xfId="0" applyBorder="1"/>
    <xf numFmtId="0" fontId="0" fillId="0" borderId="44" xfId="0" applyBorder="1" applyAlignment="1">
      <alignment vertical="top"/>
    </xf>
    <xf numFmtId="0" fontId="0" fillId="0" borderId="54" xfId="0" applyBorder="1"/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0" fillId="0" borderId="26" xfId="0" applyFill="1" applyBorder="1" applyAlignment="1">
      <alignment horizontal="right" vertical="top"/>
    </xf>
    <xf numFmtId="4" fontId="0" fillId="0" borderId="24" xfId="0" applyNumberFormat="1" applyFill="1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54" xfId="0" applyFont="1" applyBorder="1" applyAlignment="1">
      <alignment wrapText="1"/>
    </xf>
    <xf numFmtId="0" fontId="0" fillId="0" borderId="9" xfId="0" applyBorder="1" applyAlignment="1">
      <alignment vertical="top"/>
    </xf>
    <xf numFmtId="4" fontId="0" fillId="0" borderId="63" xfId="0" applyNumberFormat="1" applyFill="1" applyBorder="1"/>
    <xf numFmtId="0" fontId="5" fillId="0" borderId="26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21" fillId="2" borderId="60" xfId="2" applyFont="1" applyFill="1"/>
    <xf numFmtId="0" fontId="21" fillId="2" borderId="60" xfId="2" applyFont="1" applyFill="1" applyAlignment="1">
      <alignment horizontal="left" vertical="top"/>
    </xf>
    <xf numFmtId="0" fontId="21" fillId="2" borderId="60" xfId="2" applyFont="1" applyFill="1" applyAlignment="1">
      <alignment horizontal="right"/>
    </xf>
    <xf numFmtId="4" fontId="21" fillId="2" borderId="60" xfId="2" applyNumberFormat="1" applyFont="1" applyFill="1"/>
    <xf numFmtId="49" fontId="21" fillId="2" borderId="60" xfId="2" applyNumberFormat="1" applyFont="1" applyFill="1"/>
    <xf numFmtId="0" fontId="21" fillId="2" borderId="60" xfId="2" applyFont="1" applyFill="1" applyAlignment="1">
      <alignment horizontal="right" wrapText="1"/>
    </xf>
    <xf numFmtId="49" fontId="21" fillId="2" borderId="60" xfId="2" applyNumberFormat="1" applyFont="1" applyFill="1" applyAlignment="1">
      <alignment vertical="top" wrapText="1"/>
    </xf>
    <xf numFmtId="0" fontId="21" fillId="2" borderId="60" xfId="2" applyFont="1" applyFill="1" applyAlignment="1">
      <alignment vertical="top"/>
    </xf>
    <xf numFmtId="0" fontId="21" fillId="2" borderId="60" xfId="2" applyFont="1" applyFill="1" applyAlignment="1"/>
    <xf numFmtId="0" fontId="21" fillId="2" borderId="60" xfId="2" applyFont="1" applyFill="1" applyAlignment="1">
      <alignment horizontal="left"/>
    </xf>
    <xf numFmtId="0" fontId="6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21" fillId="2" borderId="66" xfId="2" applyFont="1" applyFill="1" applyBorder="1"/>
    <xf numFmtId="0" fontId="21" fillId="2" borderId="68" xfId="2" applyFont="1" applyFill="1" applyBorder="1"/>
    <xf numFmtId="0" fontId="21" fillId="2" borderId="64" xfId="2" applyFont="1" applyFill="1" applyBorder="1" applyAlignment="1">
      <alignment horizontal="left" vertical="top"/>
    </xf>
    <xf numFmtId="0" fontId="21" fillId="2" borderId="64" xfId="2" applyFont="1" applyFill="1" applyBorder="1"/>
    <xf numFmtId="0" fontId="21" fillId="2" borderId="64" xfId="2" applyFont="1" applyFill="1" applyBorder="1" applyAlignment="1">
      <alignment horizontal="right"/>
    </xf>
    <xf numFmtId="4" fontId="21" fillId="2" borderId="64" xfId="2" applyNumberFormat="1" applyFont="1" applyFill="1" applyBorder="1"/>
    <xf numFmtId="0" fontId="21" fillId="2" borderId="70" xfId="2" applyFont="1" applyFill="1" applyBorder="1" applyAlignment="1">
      <alignment horizontal="center"/>
    </xf>
    <xf numFmtId="0" fontId="21" fillId="2" borderId="71" xfId="2" applyFont="1" applyFill="1" applyBorder="1" applyAlignment="1">
      <alignment horizontal="center"/>
    </xf>
    <xf numFmtId="49" fontId="21" fillId="2" borderId="66" xfId="2" applyNumberFormat="1" applyFont="1" applyFill="1" applyBorder="1"/>
    <xf numFmtId="0" fontId="21" fillId="2" borderId="66" xfId="2" applyFont="1" applyFill="1" applyBorder="1" applyAlignment="1">
      <alignment horizontal="right"/>
    </xf>
    <xf numFmtId="4" fontId="21" fillId="2" borderId="67" xfId="2" applyNumberFormat="1" applyFont="1" applyFill="1" applyBorder="1"/>
    <xf numFmtId="49" fontId="21" fillId="2" borderId="69" xfId="2" applyNumberFormat="1" applyFont="1" applyFill="1" applyBorder="1"/>
    <xf numFmtId="49" fontId="21" fillId="2" borderId="76" xfId="2" applyNumberFormat="1" applyFont="1" applyFill="1" applyBorder="1"/>
    <xf numFmtId="49" fontId="21" fillId="2" borderId="64" xfId="2" applyNumberFormat="1" applyFont="1" applyFill="1" applyBorder="1"/>
    <xf numFmtId="4" fontId="21" fillId="2" borderId="77" xfId="2" applyNumberFormat="1" applyFont="1" applyFill="1" applyBorder="1"/>
    <xf numFmtId="0" fontId="21" fillId="2" borderId="64" xfId="2" applyFont="1" applyFill="1" applyBorder="1" applyAlignment="1">
      <alignment horizontal="right" wrapText="1"/>
    </xf>
    <xf numFmtId="49" fontId="21" fillId="2" borderId="64" xfId="2" applyNumberFormat="1" applyFont="1" applyFill="1" applyBorder="1" applyAlignment="1">
      <alignment vertical="top" wrapText="1"/>
    </xf>
    <xf numFmtId="14" fontId="21" fillId="2" borderId="64" xfId="2" applyNumberFormat="1" applyFont="1" applyFill="1" applyBorder="1" applyAlignment="1"/>
    <xf numFmtId="0" fontId="21" fillId="2" borderId="64" xfId="2" applyFont="1" applyFill="1" applyBorder="1" applyAlignment="1">
      <alignment vertical="top"/>
    </xf>
    <xf numFmtId="4" fontId="21" fillId="2" borderId="18" xfId="2" applyNumberFormat="1" applyFont="1" applyFill="1" applyBorder="1"/>
    <xf numFmtId="0" fontId="21" fillId="2" borderId="68" xfId="2" applyFont="1" applyFill="1" applyBorder="1" applyAlignment="1">
      <alignment horizontal="right" wrapText="1"/>
    </xf>
    <xf numFmtId="0" fontId="21" fillId="2" borderId="70" xfId="2" applyFont="1" applyFill="1" applyBorder="1" applyAlignment="1">
      <alignment horizontal="right" wrapText="1"/>
    </xf>
    <xf numFmtId="0" fontId="21" fillId="2" borderId="71" xfId="2" applyFont="1" applyFill="1" applyBorder="1" applyAlignment="1">
      <alignment horizontal="right" wrapText="1"/>
    </xf>
    <xf numFmtId="49" fontId="21" fillId="2" borderId="68" xfId="2" applyNumberFormat="1" applyFont="1" applyFill="1" applyBorder="1" applyAlignment="1">
      <alignment vertical="top" wrapText="1"/>
    </xf>
    <xf numFmtId="14" fontId="21" fillId="2" borderId="68" xfId="2" applyNumberFormat="1" applyFont="1" applyFill="1" applyBorder="1"/>
    <xf numFmtId="0" fontId="21" fillId="2" borderId="68" xfId="2" applyFont="1" applyFill="1" applyBorder="1" applyAlignment="1">
      <alignment horizontal="left"/>
    </xf>
    <xf numFmtId="0" fontId="21" fillId="2" borderId="64" xfId="2" applyFont="1" applyFill="1" applyBorder="1" applyAlignment="1">
      <alignment horizontal="left"/>
    </xf>
    <xf numFmtId="0" fontId="21" fillId="2" borderId="68" xfId="2" applyFont="1" applyFill="1" applyBorder="1" applyAlignment="1">
      <alignment horizontal="right"/>
    </xf>
    <xf numFmtId="4" fontId="21" fillId="2" borderId="68" xfId="2" applyNumberFormat="1" applyFont="1" applyFill="1" applyBorder="1" applyAlignment="1">
      <alignment horizontal="right"/>
    </xf>
    <xf numFmtId="0" fontId="15" fillId="2" borderId="70" xfId="2" applyFont="1" applyFill="1" applyBorder="1" applyAlignment="1">
      <alignment horizontal="center"/>
    </xf>
    <xf numFmtId="0" fontId="15" fillId="2" borderId="70" xfId="2" applyFont="1" applyFill="1" applyBorder="1"/>
    <xf numFmtId="0" fontId="15" fillId="2" borderId="70" xfId="2" applyFont="1" applyFill="1" applyBorder="1" applyAlignment="1">
      <alignment vertical="top"/>
    </xf>
    <xf numFmtId="0" fontId="15" fillId="2" borderId="70" xfId="2" applyFont="1" applyFill="1" applyBorder="1" applyAlignment="1">
      <alignment horizontal="right"/>
    </xf>
    <xf numFmtId="4" fontId="15" fillId="2" borderId="70" xfId="2" applyNumberFormat="1" applyFont="1" applyFill="1" applyBorder="1"/>
    <xf numFmtId="0" fontId="15" fillId="2" borderId="71" xfId="2" applyFont="1" applyFill="1" applyBorder="1" applyAlignment="1">
      <alignment horizontal="center"/>
    </xf>
    <xf numFmtId="0" fontId="15" fillId="2" borderId="71" xfId="2" applyFont="1" applyFill="1" applyBorder="1" applyAlignment="1">
      <alignment vertical="top"/>
    </xf>
    <xf numFmtId="0" fontId="15" fillId="2" borderId="71" xfId="2" applyFont="1" applyFill="1" applyBorder="1"/>
    <xf numFmtId="0" fontId="15" fillId="2" borderId="71" xfId="2" applyFont="1" applyFill="1" applyBorder="1" applyAlignment="1">
      <alignment horizontal="right"/>
    </xf>
    <xf numFmtId="4" fontId="15" fillId="2" borderId="71" xfId="2" applyNumberFormat="1" applyFont="1" applyFill="1" applyBorder="1"/>
    <xf numFmtId="4" fontId="21" fillId="2" borderId="68" xfId="2" applyNumberFormat="1" applyFont="1" applyFill="1" applyBorder="1"/>
    <xf numFmtId="0" fontId="21" fillId="2" borderId="70" xfId="2" applyFont="1" applyFill="1" applyBorder="1" applyAlignment="1">
      <alignment horizontal="center" wrapText="1"/>
    </xf>
    <xf numFmtId="0" fontId="21" fillId="2" borderId="75" xfId="2" applyFont="1" applyFill="1" applyBorder="1" applyAlignment="1">
      <alignment horizontal="center" wrapText="1"/>
    </xf>
    <xf numFmtId="0" fontId="21" fillId="2" borderId="71" xfId="2" applyFont="1" applyFill="1" applyBorder="1" applyAlignment="1">
      <alignment horizontal="center" wrapText="1"/>
    </xf>
    <xf numFmtId="0" fontId="21" fillId="2" borderId="82" xfId="2" applyFont="1" applyFill="1" applyBorder="1" applyAlignment="1">
      <alignment horizontal="center" wrapText="1"/>
    </xf>
    <xf numFmtId="0" fontId="21" fillId="2" borderId="83" xfId="2" applyFont="1" applyFill="1" applyBorder="1" applyAlignment="1">
      <alignment horizontal="center" wrapText="1"/>
    </xf>
    <xf numFmtId="0" fontId="21" fillId="2" borderId="84" xfId="2" applyFont="1" applyFill="1" applyBorder="1" applyAlignment="1">
      <alignment horizontal="center" wrapText="1"/>
    </xf>
    <xf numFmtId="0" fontId="21" fillId="2" borderId="85" xfId="2" applyFont="1" applyFill="1" applyBorder="1" applyAlignment="1">
      <alignment horizontal="center" wrapText="1"/>
    </xf>
    <xf numFmtId="0" fontId="21" fillId="2" borderId="86" xfId="2" applyFont="1" applyFill="1" applyBorder="1" applyAlignment="1">
      <alignment horizontal="center" wrapText="1"/>
    </xf>
    <xf numFmtId="0" fontId="15" fillId="2" borderId="81" xfId="2" applyFont="1" applyFill="1" applyBorder="1"/>
    <xf numFmtId="0" fontId="15" fillId="2" borderId="60" xfId="2" applyFont="1" applyFill="1" applyBorder="1"/>
    <xf numFmtId="0" fontId="15" fillId="2" borderId="60" xfId="2" applyFont="1" applyFill="1" applyBorder="1" applyAlignment="1">
      <alignment horizontal="right"/>
    </xf>
    <xf numFmtId="4" fontId="15" fillId="2" borderId="65" xfId="2" applyNumberFormat="1" applyFont="1" applyFill="1" applyBorder="1"/>
    <xf numFmtId="0" fontId="15" fillId="2" borderId="82" xfId="2" applyFont="1" applyFill="1" applyBorder="1"/>
    <xf numFmtId="0" fontId="15" fillId="2" borderId="83" xfId="2" applyFont="1" applyFill="1" applyBorder="1"/>
    <xf numFmtId="0" fontId="15" fillId="2" borderId="76" xfId="2" applyFont="1" applyFill="1" applyBorder="1"/>
    <xf numFmtId="0" fontId="15" fillId="2" borderId="64" xfId="2" applyFont="1" applyFill="1" applyBorder="1"/>
    <xf numFmtId="17" fontId="15" fillId="2" borderId="74" xfId="2" applyNumberFormat="1" applyFont="1" applyFill="1" applyBorder="1"/>
    <xf numFmtId="0" fontId="15" fillId="2" borderId="69" xfId="2" applyFont="1" applyFill="1" applyBorder="1"/>
    <xf numFmtId="0" fontId="15" fillId="2" borderId="66" xfId="2" applyFont="1" applyFill="1" applyBorder="1"/>
    <xf numFmtId="4" fontId="21" fillId="2" borderId="26" xfId="2" applyNumberFormat="1" applyFont="1" applyFill="1" applyBorder="1"/>
    <xf numFmtId="0" fontId="15" fillId="2" borderId="64" xfId="2" applyFont="1" applyFill="1" applyBorder="1" applyAlignment="1">
      <alignment horizontal="right"/>
    </xf>
    <xf numFmtId="4" fontId="15" fillId="2" borderId="77" xfId="2" applyNumberFormat="1" applyFont="1" applyFill="1" applyBorder="1"/>
    <xf numFmtId="0" fontId="15" fillId="2" borderId="9" xfId="2" applyFont="1" applyFill="1" applyBorder="1"/>
    <xf numFmtId="0" fontId="15" fillId="2" borderId="9" xfId="2" applyFont="1" applyFill="1" applyBorder="1" applyAlignment="1">
      <alignment horizontal="right"/>
    </xf>
    <xf numFmtId="4" fontId="15" fillId="2" borderId="9" xfId="2" applyNumberFormat="1" applyFont="1" applyFill="1" applyBorder="1"/>
    <xf numFmtId="0" fontId="21" fillId="2" borderId="89" xfId="2" applyFont="1" applyFill="1" applyBorder="1" applyAlignment="1">
      <alignment horizontal="center" wrapText="1"/>
    </xf>
    <xf numFmtId="0" fontId="15" fillId="2" borderId="90" xfId="2" applyFont="1" applyFill="1" applyBorder="1"/>
    <xf numFmtId="0" fontId="15" fillId="2" borderId="75" xfId="2" applyFont="1" applyFill="1" applyBorder="1" applyAlignment="1">
      <alignment vertical="top"/>
    </xf>
    <xf numFmtId="0" fontId="15" fillId="2" borderId="68" xfId="2" applyFont="1" applyFill="1" applyBorder="1"/>
    <xf numFmtId="4" fontId="15" fillId="2" borderId="91" xfId="2" applyNumberFormat="1" applyFont="1" applyFill="1" applyBorder="1"/>
    <xf numFmtId="4" fontId="21" fillId="2" borderId="25" xfId="2" applyNumberFormat="1" applyFont="1" applyFill="1" applyBorder="1"/>
    <xf numFmtId="0" fontId="21" fillId="2" borderId="92" xfId="2" applyFont="1" applyFill="1" applyBorder="1"/>
    <xf numFmtId="0" fontId="21" fillId="2" borderId="0" xfId="2" applyFont="1" applyFill="1" applyBorder="1"/>
    <xf numFmtId="0" fontId="0" fillId="0" borderId="9" xfId="0" applyBorder="1" applyAlignment="1">
      <alignment vertical="top"/>
    </xf>
    <xf numFmtId="0" fontId="0" fillId="0" borderId="13" xfId="0" applyBorder="1"/>
    <xf numFmtId="0" fontId="0" fillId="0" borderId="61" xfId="0" applyBorder="1"/>
    <xf numFmtId="0" fontId="0" fillId="0" borderId="12" xfId="0" applyBorder="1"/>
    <xf numFmtId="49" fontId="15" fillId="2" borderId="82" xfId="2" applyNumberFormat="1" applyFont="1" applyFill="1" applyBorder="1" applyAlignment="1">
      <alignment vertical="top" wrapText="1"/>
    </xf>
    <xf numFmtId="49" fontId="15" fillId="2" borderId="75" xfId="2" applyNumberFormat="1" applyFont="1" applyFill="1" applyBorder="1" applyAlignment="1">
      <alignment vertical="top" wrapText="1"/>
    </xf>
    <xf numFmtId="0" fontId="15" fillId="2" borderId="71" xfId="2" applyFont="1" applyFill="1" applyBorder="1" applyAlignment="1">
      <alignment vertical="top" wrapText="1"/>
    </xf>
    <xf numFmtId="0" fontId="0" fillId="0" borderId="9" xfId="0" applyBorder="1" applyAlignment="1"/>
    <xf numFmtId="0" fontId="0" fillId="0" borderId="3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61" xfId="0" applyFill="1" applyBorder="1" applyAlignment="1">
      <alignment horizontal="left"/>
    </xf>
    <xf numFmtId="0" fontId="21" fillId="2" borderId="71" xfId="2" applyFont="1" applyFill="1" applyBorder="1"/>
    <xf numFmtId="4" fontId="21" fillId="2" borderId="73" xfId="2" applyNumberFormat="1" applyFont="1" applyFill="1" applyBorder="1"/>
    <xf numFmtId="0" fontId="0" fillId="0" borderId="61" xfId="0" applyFill="1" applyBorder="1" applyAlignment="1">
      <alignment horizontal="right"/>
    </xf>
    <xf numFmtId="0" fontId="21" fillId="2" borderId="71" xfId="2" applyFont="1" applyFill="1" applyBorder="1" applyAlignment="1">
      <alignment horizontal="right"/>
    </xf>
    <xf numFmtId="0" fontId="0" fillId="0" borderId="14" xfId="0" applyBorder="1" applyAlignment="1"/>
    <xf numFmtId="0" fontId="0" fillId="0" borderId="15" xfId="0" applyBorder="1" applyAlignment="1"/>
    <xf numFmtId="0" fontId="0" fillId="0" borderId="54" xfId="0" applyBorder="1" applyAlignment="1">
      <alignment vertical="top"/>
    </xf>
    <xf numFmtId="4" fontId="0" fillId="2" borderId="9" xfId="0" applyNumberFormat="1" applyFont="1" applyFill="1" applyBorder="1" applyAlignment="1">
      <alignment vertical="center"/>
    </xf>
    <xf numFmtId="0" fontId="0" fillId="0" borderId="54" xfId="0" applyBorder="1" applyAlignment="1">
      <alignment vertical="top"/>
    </xf>
    <xf numFmtId="0" fontId="0" fillId="0" borderId="26" xfId="0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0" fontId="0" fillId="0" borderId="25" xfId="0" applyBorder="1" applyAlignment="1">
      <alignment vertical="top"/>
    </xf>
    <xf numFmtId="0" fontId="11" fillId="0" borderId="1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6" fillId="0" borderId="54" xfId="0" applyFont="1" applyBorder="1" applyAlignment="1">
      <alignment wrapText="1"/>
    </xf>
    <xf numFmtId="0" fontId="0" fillId="0" borderId="25" xfId="0" applyBorder="1" applyAlignment="1">
      <alignment wrapText="1"/>
    </xf>
    <xf numFmtId="49" fontId="14" fillId="0" borderId="26" xfId="0" applyNumberFormat="1" applyFont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3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11" fillId="0" borderId="26" xfId="0" applyFont="1" applyBorder="1" applyAlignment="1">
      <alignment horizontal="right" vertical="top"/>
    </xf>
    <xf numFmtId="0" fontId="0" fillId="0" borderId="54" xfId="0" applyBorder="1" applyAlignment="1">
      <alignment horizontal="right" vertical="top"/>
    </xf>
    <xf numFmtId="0" fontId="3" fillId="0" borderId="26" xfId="0" applyFont="1" applyBorder="1" applyAlignment="1">
      <alignment horizontal="left" wrapText="1"/>
    </xf>
    <xf numFmtId="0" fontId="3" fillId="0" borderId="54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0" fillId="0" borderId="54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12" fillId="0" borderId="26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0" fillId="0" borderId="26" xfId="0" applyBorder="1" applyAlignment="1">
      <alignment vertical="top"/>
    </xf>
    <xf numFmtId="0" fontId="0" fillId="0" borderId="1" xfId="0" applyBorder="1" applyAlignment="1">
      <alignment vertical="top"/>
    </xf>
    <xf numFmtId="49" fontId="14" fillId="0" borderId="54" xfId="0" applyNumberFormat="1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4" fontId="0" fillId="0" borderId="0" xfId="0" applyNumberFormat="1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6" fillId="0" borderId="26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4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26" xfId="0" applyNumberFormat="1" applyBorder="1" applyAlignment="1"/>
    <xf numFmtId="0" fontId="0" fillId="0" borderId="25" xfId="0" applyBorder="1" applyAlignment="1"/>
    <xf numFmtId="0" fontId="0" fillId="0" borderId="1" xfId="0" applyBorder="1" applyAlignment="1"/>
    <xf numFmtId="0" fontId="0" fillId="0" borderId="28" xfId="0" applyBorder="1" applyAlignment="1"/>
    <xf numFmtId="0" fontId="0" fillId="0" borderId="23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32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7" xfId="0" applyFont="1" applyBorder="1" applyAlignment="1">
      <alignment horizontal="center" wrapText="1"/>
    </xf>
    <xf numFmtId="0" fontId="0" fillId="0" borderId="54" xfId="0" applyBorder="1" applyAlignment="1"/>
    <xf numFmtId="0" fontId="0" fillId="0" borderId="17" xfId="0" applyFill="1" applyBorder="1" applyAlignment="1"/>
    <xf numFmtId="0" fontId="0" fillId="0" borderId="17" xfId="0" applyBorder="1" applyAlignment="1"/>
    <xf numFmtId="0" fontId="0" fillId="0" borderId="6" xfId="0" applyBorder="1" applyAlignment="1"/>
    <xf numFmtId="0" fontId="11" fillId="0" borderId="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52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0" fontId="6" fillId="0" borderId="24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4" fontId="0" fillId="0" borderId="2" xfId="0" applyNumberFormat="1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3" xfId="0" applyBorder="1" applyAlignment="1">
      <alignment horizontal="right" vertical="top"/>
    </xf>
    <xf numFmtId="4" fontId="0" fillId="0" borderId="25" xfId="0" applyNumberFormat="1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1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26" xfId="0" applyFont="1" applyBorder="1" applyAlignment="1">
      <alignment wrapText="1"/>
    </xf>
    <xf numFmtId="0" fontId="21" fillId="2" borderId="68" xfId="2" applyFont="1" applyFill="1" applyBorder="1" applyAlignment="1">
      <alignment horizontal="center" wrapText="1"/>
    </xf>
    <xf numFmtId="0" fontId="21" fillId="2" borderId="78" xfId="2" applyFont="1" applyFill="1" applyBorder="1" applyAlignment="1">
      <alignment horizontal="center" wrapText="1"/>
    </xf>
    <xf numFmtId="0" fontId="21" fillId="2" borderId="79" xfId="2" applyFont="1" applyFill="1" applyBorder="1" applyAlignment="1">
      <alignment horizontal="center" wrapText="1"/>
    </xf>
    <xf numFmtId="0" fontId="21" fillId="2" borderId="80" xfId="2" applyFont="1" applyFill="1" applyBorder="1" applyAlignment="1">
      <alignment horizontal="center" wrapText="1"/>
    </xf>
    <xf numFmtId="0" fontId="21" fillId="2" borderId="60" xfId="2" applyFont="1" applyFill="1" applyAlignment="1">
      <alignment vertical="top"/>
    </xf>
    <xf numFmtId="0" fontId="21" fillId="2" borderId="60" xfId="2" applyFont="1" applyFill="1" applyAlignment="1">
      <alignment horizontal="center" vertical="top" wrapText="1"/>
    </xf>
    <xf numFmtId="49" fontId="15" fillId="2" borderId="70" xfId="2" applyNumberFormat="1" applyFont="1" applyFill="1" applyBorder="1" applyAlignment="1">
      <alignment vertical="top" wrapText="1"/>
    </xf>
    <xf numFmtId="49" fontId="15" fillId="2" borderId="75" xfId="2" applyNumberFormat="1" applyFont="1" applyFill="1" applyBorder="1" applyAlignment="1">
      <alignment vertical="top" wrapText="1"/>
    </xf>
    <xf numFmtId="0" fontId="15" fillId="2" borderId="71" xfId="2" applyFont="1" applyFill="1" applyBorder="1" applyAlignment="1">
      <alignment vertical="top" wrapText="1"/>
    </xf>
    <xf numFmtId="0" fontId="21" fillId="2" borderId="64" xfId="2" applyFont="1" applyFill="1" applyBorder="1" applyAlignment="1">
      <alignment horizontal="center" vertical="top" wrapText="1"/>
    </xf>
    <xf numFmtId="0" fontId="21" fillId="2" borderId="70" xfId="2" applyFont="1" applyFill="1" applyBorder="1" applyAlignment="1">
      <alignment horizontal="center" wrapText="1"/>
    </xf>
    <xf numFmtId="0" fontId="21" fillId="2" borderId="71" xfId="2" applyFont="1" applyFill="1" applyBorder="1" applyAlignment="1">
      <alignment horizontal="center"/>
    </xf>
    <xf numFmtId="0" fontId="21" fillId="2" borderId="72" xfId="2" applyFont="1" applyFill="1" applyBorder="1" applyAlignment="1">
      <alignment horizontal="center" wrapText="1"/>
    </xf>
    <xf numFmtId="0" fontId="21" fillId="2" borderId="73" xfId="2" applyFont="1" applyFill="1" applyBorder="1" applyAlignment="1">
      <alignment horizontal="center" wrapText="1"/>
    </xf>
    <xf numFmtId="0" fontId="21" fillId="2" borderId="70" xfId="2" applyFont="1" applyFill="1" applyBorder="1" applyAlignment="1">
      <alignment vertical="top"/>
    </xf>
    <xf numFmtId="0" fontId="21" fillId="2" borderId="75" xfId="2" applyFont="1" applyFill="1" applyBorder="1" applyAlignment="1">
      <alignment vertical="top"/>
    </xf>
    <xf numFmtId="0" fontId="21" fillId="2" borderId="71" xfId="2" applyFont="1" applyFill="1" applyBorder="1" applyAlignment="1">
      <alignment vertical="top"/>
    </xf>
    <xf numFmtId="0" fontId="21" fillId="2" borderId="87" xfId="2" applyFont="1" applyFill="1" applyBorder="1" applyAlignment="1">
      <alignment horizontal="center" wrapText="1"/>
    </xf>
    <xf numFmtId="0" fontId="21" fillId="2" borderId="88" xfId="2" applyFont="1" applyFill="1" applyBorder="1" applyAlignment="1">
      <alignment horizontal="center" wrapText="1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132"/>
  <sheetViews>
    <sheetView tabSelected="1" topLeftCell="I1" workbookViewId="0">
      <selection activeCell="V97" sqref="V97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40</v>
      </c>
      <c r="K3" s="2" t="s">
        <v>174</v>
      </c>
    </row>
    <row r="4" spans="1:22" ht="15.75" thickBot="1" x14ac:dyDescent="0.3"/>
    <row r="5" spans="1:22" ht="26.25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321" t="s">
        <v>13</v>
      </c>
      <c r="I5" s="1" t="s">
        <v>2</v>
      </c>
      <c r="J5" s="3" t="s">
        <v>3</v>
      </c>
      <c r="K5" s="322" t="s">
        <v>72</v>
      </c>
      <c r="L5" s="3" t="s">
        <v>4</v>
      </c>
      <c r="M5" s="4" t="s">
        <v>5</v>
      </c>
      <c r="N5" s="4" t="s">
        <v>12</v>
      </c>
      <c r="O5" s="4" t="s">
        <v>6</v>
      </c>
      <c r="P5" s="321" t="s">
        <v>68</v>
      </c>
    </row>
    <row r="6" spans="1:22" ht="15.75" thickBot="1" x14ac:dyDescent="0.3">
      <c r="A6" s="31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121" t="s">
        <v>7</v>
      </c>
      <c r="J6" s="117"/>
      <c r="K6" s="76"/>
      <c r="L6" s="76"/>
      <c r="M6" s="76" t="s">
        <v>8</v>
      </c>
      <c r="N6" s="76" t="s">
        <v>11</v>
      </c>
      <c r="O6" s="76" t="s">
        <v>9</v>
      </c>
      <c r="P6" s="122" t="s">
        <v>10</v>
      </c>
    </row>
    <row r="7" spans="1:22" ht="15.75" customHeight="1" x14ac:dyDescent="0.25">
      <c r="A7" s="77">
        <v>1</v>
      </c>
      <c r="B7" s="46" t="s">
        <v>34</v>
      </c>
      <c r="C7" s="17" t="s">
        <v>17</v>
      </c>
      <c r="D7" s="15" t="s">
        <v>42</v>
      </c>
      <c r="E7" s="17" t="s">
        <v>1</v>
      </c>
      <c r="F7" s="154" t="s">
        <v>41</v>
      </c>
      <c r="G7" s="51">
        <v>146880.95999999999</v>
      </c>
      <c r="I7" s="107">
        <v>1</v>
      </c>
      <c r="J7" s="107" t="s">
        <v>76</v>
      </c>
      <c r="K7" s="162" t="s">
        <v>112</v>
      </c>
      <c r="L7" s="162" t="s">
        <v>113</v>
      </c>
      <c r="M7" s="162" t="s">
        <v>114</v>
      </c>
      <c r="N7" s="496" t="s">
        <v>1</v>
      </c>
      <c r="O7" s="237" t="s">
        <v>115</v>
      </c>
      <c r="P7" s="163">
        <v>678225</v>
      </c>
      <c r="Q7" s="62"/>
    </row>
    <row r="8" spans="1:22" ht="15.75" thickBot="1" x14ac:dyDescent="0.3">
      <c r="A8" s="78"/>
      <c r="B8" s="50" t="s">
        <v>43</v>
      </c>
      <c r="C8" s="26"/>
      <c r="D8" s="25"/>
      <c r="E8" s="26"/>
      <c r="F8" s="142"/>
      <c r="G8" s="18"/>
      <c r="I8" s="130"/>
      <c r="J8" s="130"/>
      <c r="K8" s="269" t="s">
        <v>116</v>
      </c>
      <c r="L8" s="143"/>
      <c r="M8" s="143"/>
      <c r="N8" s="497"/>
      <c r="O8" s="220"/>
      <c r="P8" s="100"/>
      <c r="R8" s="6"/>
    </row>
    <row r="9" spans="1:22" x14ac:dyDescent="0.25">
      <c r="A9" s="82"/>
      <c r="B9" s="49"/>
      <c r="C9" s="6"/>
      <c r="D9" s="6"/>
      <c r="E9" s="6"/>
      <c r="F9" s="131"/>
      <c r="G9" s="41"/>
      <c r="I9" s="82">
        <v>2</v>
      </c>
      <c r="J9" s="360" t="s">
        <v>76</v>
      </c>
      <c r="K9" s="180" t="s">
        <v>109</v>
      </c>
      <c r="L9" s="162" t="s">
        <v>79</v>
      </c>
      <c r="M9" s="21" t="s">
        <v>117</v>
      </c>
      <c r="N9" s="194" t="s">
        <v>1</v>
      </c>
      <c r="O9" s="71" t="s">
        <v>119</v>
      </c>
      <c r="P9" s="350">
        <v>85870.6</v>
      </c>
      <c r="Q9" s="255"/>
      <c r="R9" s="41"/>
      <c r="S9" s="62"/>
    </row>
    <row r="10" spans="1:22" ht="15.75" thickBot="1" x14ac:dyDescent="0.3">
      <c r="A10" s="82"/>
      <c r="B10" s="49"/>
      <c r="C10" s="6"/>
      <c r="D10" s="6"/>
      <c r="E10" s="6"/>
      <c r="F10" s="131"/>
      <c r="G10" s="41"/>
      <c r="I10" s="82"/>
      <c r="J10" s="130"/>
      <c r="K10" s="224" t="s">
        <v>118</v>
      </c>
      <c r="L10" s="379"/>
      <c r="M10" s="8"/>
      <c r="N10" s="268" t="s">
        <v>1</v>
      </c>
      <c r="O10" s="111" t="s">
        <v>120</v>
      </c>
      <c r="P10" s="136">
        <v>409321.56</v>
      </c>
      <c r="R10" s="6"/>
    </row>
    <row r="11" spans="1:22" hidden="1" x14ac:dyDescent="0.25">
      <c r="A11" s="82">
        <v>2</v>
      </c>
      <c r="B11" s="46" t="s">
        <v>34</v>
      </c>
      <c r="C11" s="15" t="s">
        <v>0</v>
      </c>
      <c r="D11" s="17" t="s">
        <v>35</v>
      </c>
      <c r="E11" s="81" t="s">
        <v>1</v>
      </c>
      <c r="F11" s="71" t="s">
        <v>44</v>
      </c>
      <c r="G11" s="314">
        <v>130947.92</v>
      </c>
      <c r="I11" s="241">
        <v>3</v>
      </c>
      <c r="J11" s="138" t="s">
        <v>76</v>
      </c>
      <c r="K11" s="162"/>
      <c r="L11" s="162"/>
      <c r="M11" s="21"/>
      <c r="N11" s="127"/>
      <c r="O11" s="70"/>
      <c r="P11" s="101"/>
      <c r="Q11" s="231"/>
      <c r="R11" s="6"/>
      <c r="S11" s="6"/>
      <c r="T11" s="6"/>
      <c r="U11" s="6"/>
      <c r="V11" s="6"/>
    </row>
    <row r="12" spans="1:22" hidden="1" x14ac:dyDescent="0.25">
      <c r="A12" s="82"/>
      <c r="B12" s="49"/>
      <c r="C12" s="52"/>
      <c r="D12" s="6"/>
      <c r="E12" s="83"/>
      <c r="F12" s="84"/>
      <c r="G12" s="85"/>
      <c r="I12" s="315"/>
      <c r="J12" s="242"/>
      <c r="K12" s="144"/>
      <c r="L12" s="144"/>
      <c r="M12" s="8"/>
      <c r="N12" s="268"/>
      <c r="O12" s="111"/>
      <c r="P12" s="136"/>
      <c r="Q12" s="234"/>
      <c r="R12" s="235"/>
      <c r="S12" s="6"/>
      <c r="T12" s="6"/>
      <c r="U12" s="6"/>
      <c r="V12" s="6"/>
    </row>
    <row r="13" spans="1:22" ht="15.75" hidden="1" customHeight="1" x14ac:dyDescent="0.25">
      <c r="A13" s="82"/>
      <c r="B13" s="49" t="s">
        <v>36</v>
      </c>
      <c r="C13" s="52"/>
      <c r="D13" s="6"/>
      <c r="E13" s="83" t="s">
        <v>1</v>
      </c>
      <c r="F13" s="84" t="s">
        <v>46</v>
      </c>
      <c r="G13" s="85">
        <v>1727.61</v>
      </c>
      <c r="I13" s="315"/>
      <c r="J13" s="243"/>
      <c r="K13" s="182"/>
      <c r="L13" s="68"/>
      <c r="M13" s="208"/>
      <c r="N13" s="113"/>
      <c r="O13" s="71"/>
      <c r="P13" s="259"/>
      <c r="Q13" s="6"/>
      <c r="R13" s="6"/>
      <c r="S13" s="6"/>
      <c r="T13" s="6"/>
      <c r="U13" s="6"/>
      <c r="V13" s="6"/>
    </row>
    <row r="14" spans="1:22" ht="15.75" hidden="1" customHeight="1" thickBot="1" x14ac:dyDescent="0.3">
      <c r="A14" s="82"/>
      <c r="B14" s="49"/>
      <c r="C14" s="52"/>
      <c r="D14" s="6"/>
      <c r="E14" s="81" t="s">
        <v>1</v>
      </c>
      <c r="F14" s="71" t="s">
        <v>52</v>
      </c>
      <c r="G14" s="314">
        <v>16343.38</v>
      </c>
      <c r="I14" s="316"/>
      <c r="J14" s="304"/>
      <c r="K14" s="50"/>
      <c r="L14" s="307"/>
      <c r="M14" s="209"/>
      <c r="N14" s="74"/>
      <c r="O14" s="192"/>
      <c r="P14" s="260"/>
      <c r="Q14" s="6"/>
      <c r="R14" s="6"/>
      <c r="S14" s="6"/>
      <c r="T14" s="6"/>
      <c r="U14" s="6"/>
      <c r="V14" s="6"/>
    </row>
    <row r="15" spans="1:22" ht="15.75" hidden="1" customHeight="1" thickBot="1" x14ac:dyDescent="0.3">
      <c r="A15" s="78"/>
      <c r="B15" s="49"/>
      <c r="C15" s="52"/>
      <c r="D15" s="25"/>
      <c r="E15" s="83" t="s">
        <v>1</v>
      </c>
      <c r="F15" s="84" t="s">
        <v>45</v>
      </c>
      <c r="G15" s="85">
        <v>5262.92</v>
      </c>
      <c r="I15" s="82"/>
      <c r="J15" s="120"/>
      <c r="K15" s="49"/>
      <c r="L15" s="306"/>
      <c r="M15" s="173"/>
      <c r="N15" s="68"/>
      <c r="O15" s="84"/>
      <c r="P15" s="145"/>
      <c r="Q15" s="6"/>
      <c r="R15" s="6"/>
      <c r="S15" s="6"/>
      <c r="T15" s="6"/>
      <c r="U15" s="6"/>
      <c r="V15" s="6"/>
    </row>
    <row r="16" spans="1:22" ht="15.75" hidden="1" customHeight="1" x14ac:dyDescent="0.25">
      <c r="A16" s="120"/>
      <c r="B16" s="155"/>
      <c r="C16" s="6"/>
      <c r="D16" s="7"/>
      <c r="E16" s="61"/>
      <c r="F16" s="84"/>
      <c r="G16" s="156"/>
      <c r="I16" s="77">
        <v>3</v>
      </c>
      <c r="J16" s="138" t="s">
        <v>76</v>
      </c>
      <c r="K16" s="180"/>
      <c r="L16" s="162"/>
      <c r="M16" s="162"/>
      <c r="N16" s="513"/>
      <c r="O16" s="237"/>
      <c r="P16" s="163"/>
      <c r="Q16" s="6"/>
      <c r="R16" s="6"/>
      <c r="S16" s="6"/>
      <c r="T16" s="6"/>
      <c r="U16" s="6"/>
      <c r="V16" s="6"/>
    </row>
    <row r="17" spans="1:22" ht="15.75" hidden="1" customHeight="1" thickBot="1" x14ac:dyDescent="0.3">
      <c r="A17" s="120"/>
      <c r="B17" s="155"/>
      <c r="C17" s="6"/>
      <c r="D17" s="7"/>
      <c r="E17" s="61"/>
      <c r="F17" s="84"/>
      <c r="G17" s="156"/>
      <c r="I17" s="78"/>
      <c r="J17" s="119"/>
      <c r="K17" s="219"/>
      <c r="L17" s="143"/>
      <c r="M17" s="143"/>
      <c r="N17" s="499"/>
      <c r="O17" s="220"/>
      <c r="P17" s="100"/>
      <c r="Q17" s="6"/>
      <c r="R17" s="6"/>
      <c r="S17" s="6"/>
      <c r="T17" s="6"/>
      <c r="U17" s="6"/>
      <c r="V17" s="6"/>
    </row>
    <row r="18" spans="1:22" ht="15.75" hidden="1" customHeight="1" x14ac:dyDescent="0.25">
      <c r="A18" s="120"/>
      <c r="B18" s="155"/>
      <c r="C18" s="6"/>
      <c r="D18" s="7"/>
      <c r="E18" s="61"/>
      <c r="F18" s="84"/>
      <c r="G18" s="156"/>
      <c r="I18" s="82">
        <v>4</v>
      </c>
      <c r="J18" s="183" t="s">
        <v>76</v>
      </c>
      <c r="K18" s="180"/>
      <c r="L18" s="162"/>
      <c r="M18" s="162"/>
      <c r="N18" s="514"/>
      <c r="O18" s="516"/>
      <c r="P18" s="498"/>
      <c r="Q18" s="6"/>
      <c r="R18" s="6"/>
      <c r="S18" s="6"/>
      <c r="T18" s="6"/>
      <c r="U18" s="6"/>
      <c r="V18" s="6"/>
    </row>
    <row r="19" spans="1:22" ht="15.75" hidden="1" customHeight="1" thickBot="1" x14ac:dyDescent="0.3">
      <c r="A19" s="120"/>
      <c r="B19" s="155"/>
      <c r="C19" s="6"/>
      <c r="D19" s="7"/>
      <c r="E19" s="61"/>
      <c r="F19" s="84"/>
      <c r="G19" s="156"/>
      <c r="I19" s="78"/>
      <c r="J19" s="119"/>
      <c r="K19" s="224"/>
      <c r="L19" s="377"/>
      <c r="M19" s="377"/>
      <c r="N19" s="515"/>
      <c r="O19" s="517"/>
      <c r="P19" s="499"/>
      <c r="Q19" s="6"/>
      <c r="R19" s="6"/>
      <c r="S19" s="6"/>
      <c r="T19" s="6"/>
      <c r="U19" s="6"/>
      <c r="V19" s="6"/>
    </row>
    <row r="20" spans="1:22" ht="15.75" customHeight="1" thickBot="1" x14ac:dyDescent="0.3">
      <c r="A20" s="319"/>
      <c r="B20" s="319"/>
      <c r="C20" s="319"/>
      <c r="D20" s="319">
        <f>SUM(G7:G19)</f>
        <v>301162.78999999998</v>
      </c>
      <c r="E20" s="319"/>
      <c r="F20" s="319" t="s">
        <v>70</v>
      </c>
      <c r="G20" s="284"/>
      <c r="H20" s="284"/>
      <c r="I20" s="500" t="s">
        <v>18</v>
      </c>
      <c r="J20" s="501"/>
      <c r="K20" s="501"/>
      <c r="L20" s="501"/>
      <c r="M20" s="501"/>
      <c r="N20" s="501"/>
      <c r="O20" s="502"/>
      <c r="P20" s="118">
        <f>P7+P11+P18+P16+P12+P13+P14+P9+P10</f>
        <v>1173417.1599999999</v>
      </c>
      <c r="Q20" s="6"/>
      <c r="R20" s="6"/>
      <c r="S20" s="6"/>
      <c r="T20" s="6"/>
      <c r="U20" s="6"/>
      <c r="V20" s="6"/>
    </row>
    <row r="21" spans="1:22" ht="15.75" hidden="1" customHeight="1" thickBot="1" x14ac:dyDescent="0.3">
      <c r="A21" s="319"/>
      <c r="B21" s="319"/>
      <c r="C21" s="319"/>
      <c r="D21" s="319"/>
      <c r="E21" s="319"/>
      <c r="F21" s="319"/>
      <c r="G21" s="319"/>
      <c r="H21" s="319"/>
      <c r="I21" s="244">
        <v>1</v>
      </c>
      <c r="J21" s="503" t="s">
        <v>74</v>
      </c>
      <c r="K21" s="162"/>
      <c r="L21" s="162"/>
      <c r="M21" s="21"/>
      <c r="N21" s="262"/>
      <c r="O21" s="37"/>
      <c r="P21" s="36"/>
      <c r="Q21" s="6"/>
      <c r="R21" s="6"/>
      <c r="S21" s="6"/>
      <c r="T21" s="6"/>
      <c r="U21" s="6"/>
      <c r="V21" s="6"/>
    </row>
    <row r="22" spans="1:22" ht="15.75" hidden="1" customHeight="1" x14ac:dyDescent="0.25">
      <c r="A22" s="384"/>
      <c r="B22" s="384"/>
      <c r="C22" s="384"/>
      <c r="D22" s="384"/>
      <c r="E22" s="384"/>
      <c r="F22" s="384"/>
      <c r="G22" s="384"/>
      <c r="H22" s="384"/>
      <c r="I22" s="385"/>
      <c r="J22" s="504"/>
      <c r="K22" s="379"/>
      <c r="L22" s="379"/>
      <c r="M22" s="8"/>
      <c r="N22" s="262"/>
      <c r="O22" s="382"/>
      <c r="P22" s="383"/>
      <c r="Q22" s="6"/>
      <c r="R22" s="6"/>
      <c r="S22" s="6"/>
      <c r="T22" s="6"/>
      <c r="U22" s="6"/>
      <c r="V22" s="6"/>
    </row>
    <row r="23" spans="1:22" ht="15.75" hidden="1" customHeight="1" thickBot="1" x14ac:dyDescent="0.3">
      <c r="A23" s="319"/>
      <c r="B23" s="319"/>
      <c r="C23" s="319"/>
      <c r="D23" s="319"/>
      <c r="E23" s="319"/>
      <c r="F23" s="319"/>
      <c r="G23" s="319"/>
      <c r="H23" s="319"/>
      <c r="I23" s="373"/>
      <c r="J23" s="505"/>
      <c r="K23" s="143"/>
      <c r="L23" s="143"/>
      <c r="M23" s="9"/>
      <c r="N23" s="374"/>
      <c r="O23" s="22"/>
      <c r="P23" s="73"/>
      <c r="Q23" s="6"/>
      <c r="R23" s="6"/>
      <c r="S23" s="6"/>
      <c r="T23" s="6"/>
      <c r="U23" s="6"/>
      <c r="V23" s="6"/>
    </row>
    <row r="24" spans="1:22" ht="15.75" customHeight="1" thickBot="1" x14ac:dyDescent="0.3">
      <c r="A24" s="88">
        <v>1</v>
      </c>
      <c r="B24" s="63" t="s">
        <v>34</v>
      </c>
      <c r="C24" s="311" t="s">
        <v>25</v>
      </c>
      <c r="D24" s="89" t="s">
        <v>39</v>
      </c>
      <c r="E24" s="313" t="s">
        <v>31</v>
      </c>
      <c r="F24" s="27" t="s">
        <v>48</v>
      </c>
      <c r="G24" s="67">
        <v>553.36</v>
      </c>
      <c r="I24" s="239">
        <v>1</v>
      </c>
      <c r="J24" s="506" t="s">
        <v>74</v>
      </c>
      <c r="K24" s="160" t="s">
        <v>108</v>
      </c>
      <c r="L24" s="162" t="s">
        <v>101</v>
      </c>
      <c r="M24" s="21" t="s">
        <v>110</v>
      </c>
      <c r="N24" s="483" t="s">
        <v>141</v>
      </c>
      <c r="O24" s="27" t="s">
        <v>142</v>
      </c>
      <c r="P24" s="67">
        <v>30141.53</v>
      </c>
      <c r="Q24" s="6"/>
      <c r="R24" s="6"/>
      <c r="S24" s="6"/>
      <c r="T24" s="6"/>
      <c r="U24" s="6"/>
      <c r="V24" s="6"/>
    </row>
    <row r="25" spans="1:22" ht="15.75" customHeight="1" thickBot="1" x14ac:dyDescent="0.3">
      <c r="A25" s="90"/>
      <c r="B25" s="49"/>
      <c r="C25" s="6"/>
      <c r="D25" s="64"/>
      <c r="E25" s="332"/>
      <c r="F25" s="86"/>
      <c r="G25" s="87"/>
      <c r="I25" s="190"/>
      <c r="J25" s="497"/>
      <c r="K25" s="164" t="s">
        <v>111</v>
      </c>
      <c r="L25" s="379"/>
      <c r="M25" s="8"/>
      <c r="N25" s="225"/>
      <c r="O25" s="27"/>
      <c r="P25" s="350"/>
      <c r="Q25" s="6"/>
      <c r="R25" s="6"/>
      <c r="S25" s="6"/>
      <c r="T25" s="6"/>
      <c r="U25" s="6"/>
      <c r="V25" s="6"/>
    </row>
    <row r="26" spans="1:22" ht="15.75" customHeight="1" x14ac:dyDescent="0.25">
      <c r="A26" s="90"/>
      <c r="B26" s="49"/>
      <c r="C26" s="6"/>
      <c r="D26" s="64"/>
      <c r="E26" s="363"/>
      <c r="F26" s="86"/>
      <c r="G26" s="87"/>
      <c r="I26" s="238">
        <v>2</v>
      </c>
      <c r="J26" s="506" t="s">
        <v>74</v>
      </c>
      <c r="K26" s="162" t="s">
        <v>109</v>
      </c>
      <c r="L26" s="162" t="s">
        <v>104</v>
      </c>
      <c r="M26" s="162" t="s">
        <v>143</v>
      </c>
      <c r="N26" s="484" t="s">
        <v>141</v>
      </c>
      <c r="O26" s="27" t="s">
        <v>145</v>
      </c>
      <c r="P26" s="67">
        <v>35.64</v>
      </c>
      <c r="Q26" s="6"/>
      <c r="R26" s="6"/>
      <c r="S26" s="6"/>
      <c r="T26" s="6"/>
      <c r="U26" s="6"/>
      <c r="V26" s="6"/>
    </row>
    <row r="27" spans="1:22" ht="15.75" customHeight="1" thickBot="1" x14ac:dyDescent="0.3">
      <c r="A27" s="90"/>
      <c r="B27" s="49"/>
      <c r="C27" s="6"/>
      <c r="D27" s="64"/>
      <c r="E27" s="312"/>
      <c r="F27" s="86"/>
      <c r="G27" s="87"/>
      <c r="I27" s="190"/>
      <c r="J27" s="497"/>
      <c r="K27" s="379" t="s">
        <v>144</v>
      </c>
      <c r="L27" s="379"/>
      <c r="M27" s="379"/>
      <c r="N27" s="191"/>
      <c r="O27" s="71"/>
      <c r="P27" s="350"/>
      <c r="Q27" s="6"/>
      <c r="R27" s="6"/>
      <c r="S27" s="6"/>
      <c r="T27" s="6"/>
      <c r="U27" s="6"/>
      <c r="V27" s="6"/>
    </row>
    <row r="28" spans="1:22" ht="15.75" customHeight="1" thickBot="1" x14ac:dyDescent="0.3">
      <c r="A28" s="90"/>
      <c r="B28" s="49"/>
      <c r="C28" s="7"/>
      <c r="D28" s="64"/>
      <c r="E28" s="313" t="s">
        <v>1</v>
      </c>
      <c r="F28" s="27" t="s">
        <v>49</v>
      </c>
      <c r="G28" s="67">
        <v>3232.4</v>
      </c>
      <c r="I28" s="308">
        <v>3</v>
      </c>
      <c r="J28" s="547" t="s">
        <v>74</v>
      </c>
      <c r="K28" s="162" t="s">
        <v>109</v>
      </c>
      <c r="L28" s="162" t="s">
        <v>85</v>
      </c>
      <c r="M28" s="162" t="s">
        <v>146</v>
      </c>
      <c r="N28" s="485" t="s">
        <v>141</v>
      </c>
      <c r="O28" s="22" t="s">
        <v>148</v>
      </c>
      <c r="P28" s="93">
        <v>58951.26</v>
      </c>
      <c r="Q28" s="6"/>
      <c r="R28" s="6"/>
      <c r="S28" s="6"/>
      <c r="T28" s="6"/>
      <c r="U28" s="6"/>
      <c r="V28" s="6"/>
    </row>
    <row r="29" spans="1:22" ht="15.75" customHeight="1" thickBot="1" x14ac:dyDescent="0.3">
      <c r="A29" s="90"/>
      <c r="B29" s="49"/>
      <c r="C29" s="7"/>
      <c r="D29" s="64"/>
      <c r="E29" s="311" t="s">
        <v>31</v>
      </c>
      <c r="F29" s="22" t="s">
        <v>51</v>
      </c>
      <c r="G29" s="93">
        <v>1219.1300000000001</v>
      </c>
      <c r="I29" s="308"/>
      <c r="J29" s="548"/>
      <c r="K29" s="379" t="s">
        <v>147</v>
      </c>
      <c r="L29" s="379"/>
      <c r="M29" s="379"/>
      <c r="N29" s="485"/>
      <c r="O29" s="22"/>
      <c r="P29" s="93"/>
      <c r="Q29" s="6"/>
      <c r="R29" s="6"/>
      <c r="S29" s="6"/>
      <c r="T29" s="6"/>
      <c r="U29" s="6"/>
      <c r="V29" s="6"/>
    </row>
    <row r="30" spans="1:22" ht="15.75" hidden="1" customHeight="1" thickBot="1" x14ac:dyDescent="0.3">
      <c r="A30" s="79"/>
      <c r="B30" s="91"/>
      <c r="C30" s="312"/>
      <c r="D30" s="92"/>
      <c r="E30" s="313" t="s">
        <v>31</v>
      </c>
      <c r="F30" s="27" t="s">
        <v>50</v>
      </c>
      <c r="G30" s="67">
        <v>529.24</v>
      </c>
      <c r="I30" s="308"/>
      <c r="J30" s="299"/>
      <c r="K30" s="143"/>
      <c r="L30" s="143"/>
      <c r="M30" s="143"/>
      <c r="N30" s="191"/>
      <c r="O30" s="27"/>
      <c r="P30" s="33"/>
      <c r="Q30" s="6"/>
      <c r="R30" s="6"/>
      <c r="S30" s="6"/>
      <c r="T30" s="6"/>
      <c r="U30" s="6"/>
      <c r="V30" s="6"/>
    </row>
    <row r="31" spans="1:22" ht="15.75" hidden="1" customHeight="1" thickBot="1" x14ac:dyDescent="0.3">
      <c r="A31" s="319"/>
      <c r="B31" s="109"/>
      <c r="C31" s="6"/>
      <c r="D31" s="6"/>
      <c r="E31" s="6"/>
      <c r="F31" s="38"/>
      <c r="G31" s="148"/>
      <c r="I31" s="249">
        <v>3</v>
      </c>
      <c r="J31" s="245" t="s">
        <v>74</v>
      </c>
      <c r="K31" s="162"/>
      <c r="L31" s="162"/>
      <c r="M31" s="162"/>
      <c r="N31" s="204"/>
      <c r="O31" s="37"/>
      <c r="P31" s="36"/>
      <c r="Q31" s="6"/>
      <c r="R31" s="6"/>
      <c r="S31" s="6"/>
      <c r="T31" s="6"/>
      <c r="U31" s="6"/>
      <c r="V31" s="6"/>
    </row>
    <row r="32" spans="1:22" ht="15.75" hidden="1" customHeight="1" thickBot="1" x14ac:dyDescent="0.3">
      <c r="A32" s="319"/>
      <c r="B32" s="109"/>
      <c r="C32" s="6"/>
      <c r="D32" s="6"/>
      <c r="E32" s="6"/>
      <c r="F32" s="38"/>
      <c r="G32" s="148"/>
      <c r="I32" s="250"/>
      <c r="J32" s="246"/>
      <c r="K32" s="143"/>
      <c r="L32" s="144"/>
      <c r="M32" s="144"/>
      <c r="N32" s="204"/>
      <c r="O32" s="37"/>
      <c r="P32" s="36"/>
      <c r="Q32" s="6"/>
      <c r="R32" s="6"/>
      <c r="S32" s="6"/>
      <c r="T32" s="6"/>
      <c r="U32" s="6"/>
      <c r="V32" s="6"/>
    </row>
    <row r="33" spans="1:22" ht="15" customHeight="1" thickBot="1" x14ac:dyDescent="0.3">
      <c r="A33" s="507" t="s">
        <v>19</v>
      </c>
      <c r="B33" s="508"/>
      <c r="C33" s="508"/>
      <c r="D33" s="508"/>
      <c r="E33" s="508"/>
      <c r="F33" s="509"/>
      <c r="G33" s="96">
        <f>SUM(G24:G30)</f>
        <v>5534.13</v>
      </c>
      <c r="I33" s="510" t="s">
        <v>94</v>
      </c>
      <c r="J33" s="511"/>
      <c r="K33" s="511"/>
      <c r="L33" s="511"/>
      <c r="M33" s="511"/>
      <c r="N33" s="511"/>
      <c r="O33" s="512"/>
      <c r="P33" s="13">
        <f>P24+P27+P28+P29+P30+P31+P21+P23+P25+P26+P22</f>
        <v>89128.430000000008</v>
      </c>
      <c r="Q33" s="6"/>
      <c r="R33" s="6"/>
      <c r="S33" s="6"/>
      <c r="T33" s="6"/>
      <c r="U33" s="6"/>
      <c r="V33" s="6"/>
    </row>
    <row r="34" spans="1:22" ht="15" hidden="1" customHeight="1" thickBot="1" x14ac:dyDescent="0.3">
      <c r="A34" s="288"/>
      <c r="B34" s="319"/>
      <c r="C34" s="319"/>
      <c r="D34" s="319"/>
      <c r="E34" s="319"/>
      <c r="F34" s="319"/>
      <c r="G34" s="256"/>
      <c r="I34" s="530">
        <v>1</v>
      </c>
      <c r="J34" s="532" t="s">
        <v>69</v>
      </c>
      <c r="K34" s="160"/>
      <c r="L34" s="162"/>
      <c r="M34" s="366"/>
      <c r="N34" s="354"/>
      <c r="O34" s="367"/>
      <c r="P34" s="265"/>
      <c r="Q34" s="6"/>
      <c r="R34" s="6"/>
      <c r="S34" s="6"/>
      <c r="T34" s="6"/>
      <c r="U34" s="6"/>
      <c r="V34" s="6"/>
    </row>
    <row r="35" spans="1:22" ht="15" hidden="1" customHeight="1" thickBot="1" x14ac:dyDescent="0.3">
      <c r="A35" s="288"/>
      <c r="B35" s="319"/>
      <c r="C35" s="319"/>
      <c r="D35" s="319"/>
      <c r="E35" s="319"/>
      <c r="F35" s="319"/>
      <c r="G35" s="256"/>
      <c r="I35" s="531"/>
      <c r="J35" s="533"/>
      <c r="K35" s="161"/>
      <c r="L35" s="143"/>
      <c r="M35" s="143"/>
      <c r="N35" s="143"/>
      <c r="O35" s="143"/>
      <c r="P35" s="100"/>
      <c r="Q35" s="6"/>
      <c r="R35" s="6"/>
      <c r="S35" s="6"/>
      <c r="T35" s="6"/>
      <c r="U35" s="6"/>
      <c r="V35" s="235"/>
    </row>
    <row r="36" spans="1:22" ht="15" customHeight="1" thickBot="1" x14ac:dyDescent="0.3">
      <c r="A36" s="288"/>
      <c r="B36" s="319"/>
      <c r="C36" s="319"/>
      <c r="D36" s="319"/>
      <c r="E36" s="319"/>
      <c r="F36" s="319"/>
      <c r="G36" s="256"/>
      <c r="I36" s="240">
        <v>1</v>
      </c>
      <c r="J36" s="534" t="s">
        <v>69</v>
      </c>
      <c r="K36" s="160" t="s">
        <v>109</v>
      </c>
      <c r="L36" s="162" t="s">
        <v>113</v>
      </c>
      <c r="M36" s="162" t="s">
        <v>124</v>
      </c>
      <c r="N36" s="478" t="s">
        <v>1</v>
      </c>
      <c r="O36" s="160" t="s">
        <v>115</v>
      </c>
      <c r="P36" s="163">
        <v>224903.81</v>
      </c>
      <c r="Q36" s="6"/>
      <c r="R36" s="6"/>
      <c r="S36" s="6"/>
      <c r="T36" s="6"/>
      <c r="U36" s="6"/>
      <c r="V36" s="235"/>
    </row>
    <row r="37" spans="1:22" ht="15" customHeight="1" thickBot="1" x14ac:dyDescent="0.3">
      <c r="A37" s="288"/>
      <c r="B37" s="319"/>
      <c r="C37" s="319"/>
      <c r="D37" s="319"/>
      <c r="E37" s="319"/>
      <c r="F37" s="319"/>
      <c r="G37" s="256"/>
      <c r="I37" s="329"/>
      <c r="J37" s="535"/>
      <c r="K37" s="164" t="s">
        <v>125</v>
      </c>
      <c r="L37" s="379"/>
      <c r="M37" s="379"/>
      <c r="N37" s="379"/>
      <c r="O37" s="379"/>
      <c r="P37" s="166"/>
      <c r="Q37" s="6"/>
      <c r="R37" s="6"/>
      <c r="S37" s="6"/>
      <c r="T37" s="6"/>
      <c r="U37" s="6"/>
      <c r="V37" s="235"/>
    </row>
    <row r="38" spans="1:22" ht="15" hidden="1" customHeight="1" x14ac:dyDescent="0.25">
      <c r="A38" s="288"/>
      <c r="B38" s="319"/>
      <c r="C38" s="319"/>
      <c r="D38" s="319"/>
      <c r="E38" s="319"/>
      <c r="F38" s="319"/>
      <c r="G38" s="256"/>
      <c r="I38" s="330"/>
      <c r="J38" s="536"/>
      <c r="K38" s="161"/>
      <c r="L38" s="334"/>
      <c r="M38" s="161"/>
      <c r="N38" s="340"/>
      <c r="O38" s="22"/>
      <c r="P38" s="260"/>
      <c r="Q38" s="6"/>
      <c r="R38" s="6"/>
      <c r="S38" s="6"/>
      <c r="T38" s="6"/>
      <c r="U38" s="6"/>
      <c r="V38" s="235"/>
    </row>
    <row r="39" spans="1:22" ht="15.75" hidden="1" customHeight="1" x14ac:dyDescent="0.25">
      <c r="A39" s="97">
        <v>1</v>
      </c>
      <c r="B39" s="69" t="s">
        <v>53</v>
      </c>
      <c r="C39" s="34" t="s">
        <v>16</v>
      </c>
      <c r="D39" s="94" t="s">
        <v>54</v>
      </c>
      <c r="E39" s="21" t="s">
        <v>1</v>
      </c>
      <c r="F39" s="159" t="s">
        <v>52</v>
      </c>
      <c r="G39" s="51">
        <v>279638.62</v>
      </c>
      <c r="I39" s="247">
        <v>3</v>
      </c>
      <c r="J39" s="592" t="s">
        <v>69</v>
      </c>
      <c r="K39" s="180"/>
      <c r="L39" s="545"/>
      <c r="M39" s="21"/>
      <c r="N39" s="546"/>
      <c r="O39" s="579"/>
      <c r="P39" s="583"/>
      <c r="Q39" s="6"/>
      <c r="R39" s="6"/>
      <c r="S39" s="6"/>
      <c r="T39" s="6"/>
      <c r="U39" s="6"/>
      <c r="V39" s="6"/>
    </row>
    <row r="40" spans="1:22" ht="15.75" hidden="1" customHeight="1" x14ac:dyDescent="0.25">
      <c r="A40" s="97"/>
      <c r="B40" s="75" t="s">
        <v>55</v>
      </c>
      <c r="C40" s="35"/>
      <c r="D40" s="95"/>
      <c r="E40" s="11"/>
      <c r="F40" s="29"/>
      <c r="G40" s="44"/>
      <c r="I40" s="303"/>
      <c r="J40" s="505"/>
      <c r="K40" s="224"/>
      <c r="L40" s="570"/>
      <c r="M40" s="8"/>
      <c r="N40" s="515"/>
      <c r="O40" s="585"/>
      <c r="P40" s="529"/>
      <c r="Q40" s="6"/>
      <c r="R40" s="6"/>
      <c r="S40" s="6"/>
      <c r="T40" s="6"/>
      <c r="U40" s="6"/>
      <c r="V40" s="6"/>
    </row>
    <row r="41" spans="1:22" ht="15.75" hidden="1" customHeight="1" x14ac:dyDescent="0.25">
      <c r="A41" s="97"/>
      <c r="B41" s="128"/>
      <c r="C41" s="30"/>
      <c r="D41" s="146"/>
      <c r="E41" s="17"/>
      <c r="F41" s="159"/>
      <c r="G41" s="51"/>
      <c r="I41" s="240">
        <v>2</v>
      </c>
      <c r="J41" s="248" t="s">
        <v>69</v>
      </c>
      <c r="K41" s="58"/>
      <c r="L41" s="294"/>
      <c r="M41" s="294"/>
      <c r="N41" s="294"/>
      <c r="O41" s="159"/>
      <c r="P41" s="24"/>
      <c r="Q41" s="6"/>
      <c r="R41" s="6"/>
      <c r="S41" s="6"/>
      <c r="T41" s="6"/>
      <c r="U41" s="6"/>
      <c r="V41" s="6"/>
    </row>
    <row r="42" spans="1:22" ht="15.75" hidden="1" customHeight="1" x14ac:dyDescent="0.25">
      <c r="A42" s="97"/>
      <c r="B42" s="128"/>
      <c r="C42" s="30"/>
      <c r="D42" s="146"/>
      <c r="E42" s="17"/>
      <c r="F42" s="159"/>
      <c r="G42" s="51"/>
      <c r="I42" s="297"/>
      <c r="J42" s="341"/>
      <c r="K42" s="56"/>
      <c r="L42" s="335"/>
      <c r="M42" s="328"/>
      <c r="N42" s="335"/>
      <c r="O42" s="126"/>
      <c r="P42" s="145"/>
      <c r="Q42" s="6"/>
      <c r="R42" s="6"/>
      <c r="S42" s="6"/>
      <c r="T42" s="6"/>
      <c r="U42" s="6"/>
      <c r="V42" s="6"/>
    </row>
    <row r="43" spans="1:22" ht="15.75" hidden="1" customHeight="1" thickBot="1" x14ac:dyDescent="0.3">
      <c r="A43" s="218"/>
      <c r="B43" s="109"/>
      <c r="C43" s="30"/>
      <c r="D43" s="146"/>
      <c r="E43" s="17"/>
      <c r="F43" s="159"/>
      <c r="G43" s="51"/>
      <c r="I43" s="325">
        <v>1</v>
      </c>
      <c r="J43" s="539" t="s">
        <v>69</v>
      </c>
      <c r="K43" s="160"/>
      <c r="L43" s="162"/>
      <c r="M43" s="162"/>
      <c r="N43" s="545"/>
      <c r="O43" s="160"/>
      <c r="P43" s="375"/>
      <c r="Q43" s="232"/>
      <c r="R43" s="148"/>
      <c r="S43" s="233"/>
      <c r="T43" s="41"/>
      <c r="U43" s="6"/>
      <c r="V43" s="6"/>
    </row>
    <row r="44" spans="1:22" ht="15.75" hidden="1" thickBot="1" x14ac:dyDescent="0.3">
      <c r="A44" s="218"/>
      <c r="B44" s="109"/>
      <c r="C44" s="30"/>
      <c r="D44" s="146"/>
      <c r="E44" s="17"/>
      <c r="F44" s="159"/>
      <c r="G44" s="51"/>
      <c r="I44" s="327"/>
      <c r="J44" s="548"/>
      <c r="K44" s="161"/>
      <c r="L44" s="143"/>
      <c r="M44" s="143"/>
      <c r="N44" s="499"/>
      <c r="O44" s="143"/>
      <c r="P44" s="100"/>
      <c r="Q44" s="232"/>
      <c r="R44" s="41"/>
      <c r="S44" s="232"/>
      <c r="T44" s="41"/>
      <c r="U44" s="6"/>
      <c r="V44" s="6"/>
    </row>
    <row r="45" spans="1:22" ht="15.75" hidden="1" customHeight="1" thickBot="1" x14ac:dyDescent="0.3">
      <c r="A45" s="160" t="s">
        <v>87</v>
      </c>
      <c r="B45" s="513" t="s">
        <v>29</v>
      </c>
      <c r="C45" s="178" t="s">
        <v>88</v>
      </c>
      <c r="D45" s="223" t="s">
        <v>1</v>
      </c>
      <c r="E45" s="37" t="s">
        <v>89</v>
      </c>
      <c r="F45" s="101">
        <v>42536.12</v>
      </c>
      <c r="G45" s="51"/>
      <c r="I45" s="324"/>
      <c r="J45" s="326"/>
      <c r="K45" s="143"/>
      <c r="L45" s="324"/>
      <c r="M45" s="202"/>
      <c r="N45" s="331"/>
      <c r="O45" s="22"/>
      <c r="P45" s="73"/>
      <c r="Q45" s="6"/>
      <c r="R45" s="41"/>
      <c r="S45" s="6"/>
      <c r="T45" s="41"/>
      <c r="U45" s="6"/>
      <c r="V45" s="6"/>
    </row>
    <row r="46" spans="1:22" ht="15.75" hidden="1" thickBot="1" x14ac:dyDescent="0.3">
      <c r="A46" s="164" t="s">
        <v>90</v>
      </c>
      <c r="B46" s="537"/>
      <c r="C46" s="8"/>
      <c r="D46" s="195" t="s">
        <v>1</v>
      </c>
      <c r="E46" s="27" t="s">
        <v>91</v>
      </c>
      <c r="F46" s="314">
        <v>50049.08</v>
      </c>
      <c r="G46" s="51"/>
      <c r="I46" s="303"/>
      <c r="J46" s="299"/>
      <c r="K46" s="143"/>
      <c r="L46" s="143"/>
      <c r="M46" s="9"/>
      <c r="N46" s="336"/>
      <c r="O46" s="86"/>
      <c r="P46" s="342"/>
      <c r="Q46" s="232"/>
      <c r="R46" s="41"/>
      <c r="S46" s="232"/>
      <c r="T46" s="41"/>
      <c r="U46" s="6"/>
      <c r="V46" s="6"/>
    </row>
    <row r="47" spans="1:22" ht="15.75" customHeight="1" thickBot="1" x14ac:dyDescent="0.3">
      <c r="A47" s="164"/>
      <c r="B47" s="537"/>
      <c r="C47" s="8"/>
      <c r="D47" s="195"/>
      <c r="E47" s="27"/>
      <c r="F47" s="314"/>
      <c r="G47" s="51"/>
      <c r="I47" s="240">
        <v>2</v>
      </c>
      <c r="J47" s="539" t="s">
        <v>69</v>
      </c>
      <c r="K47" s="160" t="s">
        <v>109</v>
      </c>
      <c r="L47" s="162" t="s">
        <v>29</v>
      </c>
      <c r="M47" s="21" t="s">
        <v>126</v>
      </c>
      <c r="N47" s="479" t="s">
        <v>1</v>
      </c>
      <c r="O47" s="127" t="s">
        <v>127</v>
      </c>
      <c r="P47" s="101">
        <v>42902.36</v>
      </c>
      <c r="Q47" s="222"/>
      <c r="R47" s="6"/>
      <c r="S47" s="6"/>
      <c r="T47" s="6"/>
      <c r="U47" s="6"/>
      <c r="V47" s="6"/>
    </row>
    <row r="48" spans="1:22" ht="15.75" thickBot="1" x14ac:dyDescent="0.3">
      <c r="A48" s="164"/>
      <c r="B48" s="537"/>
      <c r="C48" s="8"/>
      <c r="D48" s="195"/>
      <c r="E48" s="27"/>
      <c r="F48" s="314"/>
      <c r="G48" s="51"/>
      <c r="I48" s="323"/>
      <c r="J48" s="497"/>
      <c r="K48" s="164" t="s">
        <v>128</v>
      </c>
      <c r="L48" s="379"/>
      <c r="M48" s="8"/>
      <c r="N48" s="477" t="s">
        <v>1</v>
      </c>
      <c r="O48" s="116" t="s">
        <v>129</v>
      </c>
      <c r="P48" s="136">
        <v>82190.64</v>
      </c>
      <c r="Q48" s="6"/>
      <c r="R48" s="6"/>
      <c r="S48" s="6"/>
      <c r="T48" s="6"/>
      <c r="U48" s="6"/>
      <c r="V48" s="6"/>
    </row>
    <row r="49" spans="1:22" ht="15.75" customHeight="1" thickBot="1" x14ac:dyDescent="0.3">
      <c r="A49" s="164"/>
      <c r="B49" s="537"/>
      <c r="C49" s="8"/>
      <c r="D49" s="195"/>
      <c r="E49" s="27"/>
      <c r="F49" s="314"/>
      <c r="G49" s="51"/>
      <c r="I49" s="297">
        <v>3</v>
      </c>
      <c r="J49" s="539" t="s">
        <v>69</v>
      </c>
      <c r="K49" s="160" t="s">
        <v>109</v>
      </c>
      <c r="L49" s="162" t="s">
        <v>79</v>
      </c>
      <c r="M49" s="162" t="s">
        <v>130</v>
      </c>
      <c r="N49" s="108" t="s">
        <v>1</v>
      </c>
      <c r="O49" s="37" t="s">
        <v>132</v>
      </c>
      <c r="P49" s="101">
        <v>3302.59</v>
      </c>
      <c r="Q49" s="6"/>
      <c r="R49" s="6"/>
      <c r="S49" s="6"/>
      <c r="T49" s="6"/>
      <c r="U49" s="6"/>
      <c r="V49" s="6"/>
    </row>
    <row r="50" spans="1:22" ht="15.75" thickBot="1" x14ac:dyDescent="0.3">
      <c r="A50" s="164"/>
      <c r="B50" s="537"/>
      <c r="C50" s="8"/>
      <c r="D50" s="195"/>
      <c r="E50" s="27"/>
      <c r="F50" s="314"/>
      <c r="G50" s="51"/>
      <c r="I50" s="297"/>
      <c r="J50" s="540"/>
      <c r="K50" s="164" t="s">
        <v>131</v>
      </c>
      <c r="L50" s="379"/>
      <c r="M50" s="379"/>
      <c r="N50" s="53" t="s">
        <v>1</v>
      </c>
      <c r="O50" s="27" t="s">
        <v>133</v>
      </c>
      <c r="P50" s="350">
        <v>2860.27</v>
      </c>
      <c r="Q50" s="6"/>
      <c r="R50" s="6"/>
      <c r="S50" s="6"/>
      <c r="T50" s="6"/>
      <c r="U50" s="6"/>
      <c r="V50" s="6"/>
    </row>
    <row r="51" spans="1:22" ht="15.75" hidden="1" customHeight="1" x14ac:dyDescent="0.25">
      <c r="A51" s="144"/>
      <c r="B51" s="538"/>
      <c r="C51" s="193"/>
      <c r="D51" s="195" t="s">
        <v>1</v>
      </c>
      <c r="E51" s="27" t="s">
        <v>92</v>
      </c>
      <c r="F51" s="314">
        <v>25559.19</v>
      </c>
      <c r="G51" s="51">
        <v>315868.13</v>
      </c>
      <c r="I51" s="292">
        <v>4</v>
      </c>
      <c r="J51" s="539" t="s">
        <v>69</v>
      </c>
      <c r="K51" s="160"/>
      <c r="L51" s="160"/>
      <c r="M51" s="162"/>
      <c r="N51" s="298"/>
      <c r="O51" s="160"/>
      <c r="P51" s="163"/>
      <c r="Q51" s="6"/>
      <c r="R51" s="6"/>
      <c r="S51" s="6"/>
      <c r="T51" s="6"/>
      <c r="U51" s="6"/>
      <c r="V51" s="6"/>
    </row>
    <row r="52" spans="1:22" ht="15.75" hidden="1" customHeight="1" thickBot="1" x14ac:dyDescent="0.3">
      <c r="A52" s="143"/>
      <c r="B52" s="143"/>
      <c r="C52" s="9"/>
      <c r="D52" s="217" t="s">
        <v>1</v>
      </c>
      <c r="E52" s="22" t="s">
        <v>93</v>
      </c>
      <c r="F52" s="60">
        <v>40948.89</v>
      </c>
      <c r="G52" s="167"/>
      <c r="I52" s="199"/>
      <c r="J52" s="497"/>
      <c r="K52" s="161"/>
      <c r="L52" s="143"/>
      <c r="M52" s="143"/>
      <c r="N52" s="317"/>
      <c r="O52" s="161"/>
      <c r="P52" s="100"/>
      <c r="Q52" s="6"/>
      <c r="R52" s="6"/>
      <c r="S52" s="6"/>
      <c r="T52" s="6"/>
      <c r="U52" s="6"/>
      <c r="V52" s="6"/>
    </row>
    <row r="53" spans="1:22" ht="15.75" hidden="1" customHeight="1" thickBot="1" x14ac:dyDescent="0.3">
      <c r="A53" s="97"/>
      <c r="B53" s="128"/>
      <c r="C53" s="30"/>
      <c r="D53" s="146"/>
      <c r="E53" s="17"/>
      <c r="F53" s="159"/>
      <c r="G53" s="167"/>
      <c r="I53" s="198"/>
      <c r="J53" s="196"/>
      <c r="K53" s="543"/>
      <c r="L53" s="302"/>
      <c r="M53" s="291"/>
      <c r="N53" s="318"/>
      <c r="O53" s="86"/>
      <c r="P53" s="129"/>
      <c r="Q53" s="6"/>
      <c r="R53" s="6"/>
      <c r="S53" s="6"/>
      <c r="T53" s="6"/>
      <c r="U53" s="6"/>
      <c r="V53" s="6"/>
    </row>
    <row r="54" spans="1:22" ht="16.5" hidden="1" customHeight="1" thickBot="1" x14ac:dyDescent="0.3">
      <c r="A54" s="97"/>
      <c r="B54" s="128"/>
      <c r="C54" s="30"/>
      <c r="D54" s="146"/>
      <c r="E54" s="17"/>
      <c r="F54" s="159"/>
      <c r="G54" s="18"/>
      <c r="I54" s="293"/>
      <c r="J54" s="197"/>
      <c r="K54" s="544"/>
      <c r="L54" s="143"/>
      <c r="M54" s="303"/>
      <c r="N54" s="195"/>
      <c r="O54" s="27"/>
      <c r="P54" s="259"/>
      <c r="Q54" s="6"/>
      <c r="R54" s="6"/>
      <c r="S54" s="6"/>
      <c r="T54" s="6"/>
      <c r="U54" s="6"/>
      <c r="V54" s="6"/>
    </row>
    <row r="55" spans="1:22" ht="15.75" hidden="1" customHeight="1" thickBot="1" x14ac:dyDescent="0.3">
      <c r="A55" s="97">
        <v>2</v>
      </c>
      <c r="B55" s="46" t="s">
        <v>34</v>
      </c>
      <c r="C55" s="34" t="s">
        <v>26</v>
      </c>
      <c r="D55" s="58" t="s">
        <v>56</v>
      </c>
      <c r="E55" s="17" t="s">
        <v>1</v>
      </c>
      <c r="F55" s="159" t="s">
        <v>47</v>
      </c>
      <c r="G55" s="60">
        <v>39799.230000000003</v>
      </c>
      <c r="I55" s="541"/>
      <c r="J55" s="590"/>
      <c r="K55" s="151"/>
      <c r="L55" s="30"/>
      <c r="M55" s="56"/>
      <c r="N55" s="195"/>
      <c r="O55" s="27"/>
      <c r="P55" s="259"/>
      <c r="Q55" s="6"/>
      <c r="R55" s="6"/>
      <c r="S55" s="6"/>
      <c r="T55" s="6"/>
      <c r="U55" s="6"/>
      <c r="V55" s="6"/>
    </row>
    <row r="56" spans="1:22" ht="17.25" hidden="1" customHeight="1" thickBot="1" x14ac:dyDescent="0.3">
      <c r="A56" s="98"/>
      <c r="B56" s="49"/>
      <c r="C56" s="30"/>
      <c r="D56" s="56"/>
      <c r="E56" s="6"/>
      <c r="F56" s="126"/>
      <c r="G56" s="100"/>
      <c r="I56" s="542"/>
      <c r="J56" s="591"/>
      <c r="K56" s="65"/>
      <c r="L56" s="26"/>
      <c r="M56" s="25"/>
      <c r="N56" s="26"/>
      <c r="O56" s="147"/>
      <c r="P56" s="18"/>
      <c r="Q56" s="6"/>
      <c r="R56" s="6"/>
      <c r="S56" s="6"/>
      <c r="T56" s="6"/>
      <c r="U56" s="6"/>
      <c r="V56" s="6"/>
    </row>
    <row r="57" spans="1:22" ht="15.75" thickBot="1" x14ac:dyDescent="0.3">
      <c r="A57" s="98"/>
      <c r="B57" s="49"/>
      <c r="C57" s="30"/>
      <c r="D57" s="56"/>
      <c r="E57" s="6"/>
      <c r="F57" s="126"/>
      <c r="G57" s="48">
        <f>SUM(G39:G56)</f>
        <v>635305.98</v>
      </c>
      <c r="I57" s="518" t="s">
        <v>27</v>
      </c>
      <c r="J57" s="519"/>
      <c r="K57" s="519"/>
      <c r="L57" s="519"/>
      <c r="M57" s="519"/>
      <c r="N57" s="519"/>
      <c r="O57" s="520"/>
      <c r="P57" s="13">
        <f>SUM(P34:P54)</f>
        <v>356159.67000000004</v>
      </c>
      <c r="Q57" s="6"/>
      <c r="R57" s="6"/>
      <c r="S57" s="6"/>
      <c r="T57" s="6"/>
      <c r="U57" s="6"/>
      <c r="V57" s="6"/>
    </row>
    <row r="58" spans="1:22" ht="15.75" thickBot="1" x14ac:dyDescent="0.3">
      <c r="A58" s="98"/>
      <c r="B58" s="50" t="s">
        <v>57</v>
      </c>
      <c r="C58" s="35"/>
      <c r="D58" s="39"/>
      <c r="E58" s="26"/>
      <c r="F58" s="47"/>
      <c r="G58" s="101">
        <v>4474.07</v>
      </c>
      <c r="I58" s="282">
        <v>1</v>
      </c>
      <c r="J58" s="168" t="s">
        <v>81</v>
      </c>
      <c r="K58" s="162" t="s">
        <v>108</v>
      </c>
      <c r="L58" s="162" t="s">
        <v>80</v>
      </c>
      <c r="M58" s="162" t="s">
        <v>138</v>
      </c>
      <c r="N58" s="225" t="s">
        <v>1</v>
      </c>
      <c r="O58" s="27" t="s">
        <v>140</v>
      </c>
      <c r="P58" s="67">
        <v>1550.15</v>
      </c>
      <c r="Q58" s="232"/>
      <c r="R58" s="6"/>
      <c r="S58" s="232"/>
      <c r="T58" s="6"/>
      <c r="U58" s="6"/>
      <c r="V58" s="6"/>
    </row>
    <row r="59" spans="1:22" ht="15.75" thickBot="1" x14ac:dyDescent="0.3">
      <c r="A59" s="98">
        <v>3</v>
      </c>
      <c r="B59" s="46" t="s">
        <v>34</v>
      </c>
      <c r="C59" s="30" t="s">
        <v>29</v>
      </c>
      <c r="D59" s="56" t="s">
        <v>37</v>
      </c>
      <c r="E59" s="311" t="s">
        <v>1</v>
      </c>
      <c r="F59" s="72" t="s">
        <v>58</v>
      </c>
      <c r="G59" s="134"/>
      <c r="I59" s="157"/>
      <c r="J59" s="158"/>
      <c r="K59" s="379" t="s">
        <v>139</v>
      </c>
      <c r="L59" s="379"/>
      <c r="M59" s="379"/>
      <c r="N59" s="226"/>
      <c r="O59" s="37"/>
      <c r="P59" s="150"/>
      <c r="Q59" s="6"/>
      <c r="R59" s="6"/>
      <c r="S59" s="6"/>
      <c r="T59" s="6"/>
      <c r="U59" s="6"/>
      <c r="V59" s="6"/>
    </row>
    <row r="60" spans="1:22" ht="15.75" hidden="1" thickBot="1" x14ac:dyDescent="0.3">
      <c r="A60" s="98"/>
      <c r="B60" s="50" t="s">
        <v>38</v>
      </c>
      <c r="C60" s="26"/>
      <c r="D60" s="25"/>
      <c r="E60" s="26"/>
      <c r="F60" s="99"/>
      <c r="G60" s="60">
        <v>638.22</v>
      </c>
      <c r="I60" s="124">
        <v>2</v>
      </c>
      <c r="J60" s="125"/>
      <c r="K60" s="42"/>
      <c r="L60" s="19"/>
      <c r="M60" s="12"/>
      <c r="N60" s="19"/>
      <c r="O60" s="20"/>
      <c r="P60" s="23"/>
      <c r="Q60" s="6"/>
      <c r="R60" s="6"/>
      <c r="S60" s="6"/>
      <c r="T60" s="6"/>
      <c r="U60" s="6"/>
      <c r="V60" s="6"/>
    </row>
    <row r="61" spans="1:22" ht="15.75" hidden="1" thickBot="1" x14ac:dyDescent="0.3">
      <c r="A61" s="518" t="s">
        <v>27</v>
      </c>
      <c r="B61" s="519"/>
      <c r="C61" s="519"/>
      <c r="D61" s="519"/>
      <c r="E61" s="519"/>
      <c r="F61" s="520"/>
      <c r="G61" s="110"/>
      <c r="I61" s="521">
        <v>2</v>
      </c>
      <c r="J61" s="524"/>
      <c r="K61" s="58"/>
      <c r="L61" s="527"/>
      <c r="M61" s="589"/>
      <c r="N61" s="127"/>
      <c r="O61" s="37"/>
      <c r="P61" s="258"/>
      <c r="Q61" s="6"/>
      <c r="R61" s="6"/>
      <c r="S61" s="6"/>
      <c r="T61" s="6"/>
      <c r="U61" s="6"/>
      <c r="V61" s="6"/>
    </row>
    <row r="62" spans="1:22" ht="15.75" hidden="1" thickBot="1" x14ac:dyDescent="0.3">
      <c r="A62" s="45">
        <v>1</v>
      </c>
      <c r="B62" s="57" t="s">
        <v>34</v>
      </c>
      <c r="C62" s="40" t="s">
        <v>20</v>
      </c>
      <c r="D62" s="34" t="s">
        <v>59</v>
      </c>
      <c r="E62" s="309" t="s">
        <v>1</v>
      </c>
      <c r="F62" s="37" t="s">
        <v>60</v>
      </c>
      <c r="G62" s="110"/>
      <c r="I62" s="522"/>
      <c r="J62" s="525"/>
      <c r="K62" s="39"/>
      <c r="L62" s="528"/>
      <c r="M62" s="528"/>
      <c r="N62" s="113"/>
      <c r="O62" s="27"/>
      <c r="P62" s="259"/>
      <c r="Q62" s="6"/>
      <c r="R62" s="6"/>
      <c r="S62" s="6"/>
      <c r="T62" s="6"/>
      <c r="U62" s="6"/>
      <c r="V62" s="6"/>
    </row>
    <row r="63" spans="1:22" ht="15.75" hidden="1" thickBot="1" x14ac:dyDescent="0.3">
      <c r="A63" s="149"/>
      <c r="B63" s="114"/>
      <c r="C63" s="43"/>
      <c r="D63" s="30"/>
      <c r="E63" s="7"/>
      <c r="F63" s="126"/>
      <c r="G63" s="110"/>
      <c r="I63" s="522"/>
      <c r="J63" s="525"/>
      <c r="K63" s="295"/>
      <c r="L63" s="528"/>
      <c r="M63" s="528"/>
      <c r="N63" s="113"/>
      <c r="O63" s="27"/>
      <c r="P63" s="259"/>
      <c r="Q63" s="6"/>
      <c r="R63" s="6"/>
      <c r="S63" s="6"/>
      <c r="T63" s="6"/>
      <c r="U63" s="6"/>
      <c r="V63" s="6"/>
    </row>
    <row r="64" spans="1:22" ht="15.75" hidden="1" thickBot="1" x14ac:dyDescent="0.3">
      <c r="A64" s="104">
        <v>2</v>
      </c>
      <c r="B64" s="46" t="s">
        <v>34</v>
      </c>
      <c r="C64" s="15" t="s">
        <v>21</v>
      </c>
      <c r="D64" s="17" t="s">
        <v>61</v>
      </c>
      <c r="E64" s="311" t="s">
        <v>1</v>
      </c>
      <c r="F64" s="74" t="s">
        <v>62</v>
      </c>
      <c r="G64" s="103">
        <v>521765</v>
      </c>
      <c r="I64" s="523"/>
      <c r="J64" s="526"/>
      <c r="K64" s="296"/>
      <c r="L64" s="529"/>
      <c r="M64" s="529"/>
      <c r="N64" s="74"/>
      <c r="O64" s="22"/>
      <c r="P64" s="260"/>
      <c r="Q64" s="6"/>
      <c r="R64" s="6"/>
      <c r="S64" s="6"/>
      <c r="T64" s="6"/>
      <c r="U64" s="6"/>
      <c r="V64" s="6"/>
    </row>
    <row r="65" spans="1:54" ht="15.75" thickBot="1" x14ac:dyDescent="0.3">
      <c r="A65" s="104"/>
      <c r="B65" s="46"/>
      <c r="C65" s="15"/>
      <c r="D65" s="17"/>
      <c r="E65" s="25"/>
      <c r="F65" s="35"/>
      <c r="G65" s="96">
        <f>SUM(G58:G64)</f>
        <v>526877.29</v>
      </c>
      <c r="I65" s="518" t="s">
        <v>82</v>
      </c>
      <c r="J65" s="519"/>
      <c r="K65" s="519"/>
      <c r="L65" s="519"/>
      <c r="M65" s="519"/>
      <c r="N65" s="519"/>
      <c r="O65" s="520"/>
      <c r="P65" s="13">
        <f>SUM(P58:P64)</f>
        <v>1550.15</v>
      </c>
      <c r="Q65" s="6"/>
      <c r="R65" s="6"/>
      <c r="S65" s="6"/>
      <c r="T65" s="6"/>
      <c r="U65" s="6"/>
      <c r="V65" s="6"/>
    </row>
    <row r="66" spans="1:54" ht="15.75" hidden="1" thickBot="1" x14ac:dyDescent="0.3">
      <c r="A66" s="104"/>
      <c r="B66" s="46"/>
      <c r="C66" s="15"/>
      <c r="D66" s="17"/>
      <c r="E66" s="25"/>
      <c r="F66" s="35"/>
      <c r="G66" s="96"/>
      <c r="I66" s="550">
        <v>1</v>
      </c>
      <c r="J66" s="581" t="s">
        <v>75</v>
      </c>
      <c r="K66" s="162"/>
      <c r="L66" s="361"/>
      <c r="M66" s="261"/>
      <c r="N66" s="365"/>
      <c r="O66" s="165"/>
      <c r="P66" s="163"/>
      <c r="Q66" s="233"/>
      <c r="R66" s="556"/>
      <c r="S66" s="549"/>
      <c r="T66" s="233"/>
      <c r="U66" s="41"/>
      <c r="V66" s="6"/>
    </row>
    <row r="67" spans="1:54" ht="15.75" hidden="1" thickBot="1" x14ac:dyDescent="0.3">
      <c r="A67" s="187"/>
      <c r="B67" s="46"/>
      <c r="C67" s="15"/>
      <c r="D67" s="17"/>
      <c r="E67" s="7"/>
      <c r="F67" s="30"/>
      <c r="G67" s="96"/>
      <c r="I67" s="552"/>
      <c r="J67" s="582"/>
      <c r="K67" s="269"/>
      <c r="L67" s="143"/>
      <c r="M67" s="280"/>
      <c r="N67" s="143"/>
      <c r="O67" s="176"/>
      <c r="P67" s="100"/>
      <c r="Q67" s="233"/>
      <c r="R67" s="556"/>
      <c r="S67" s="549"/>
      <c r="T67" s="233"/>
      <c r="U67" s="41"/>
      <c r="V67" s="6"/>
    </row>
    <row r="68" spans="1:54" s="17" customFormat="1" ht="15.75" hidden="1" thickBot="1" x14ac:dyDescent="0.3">
      <c r="A68" s="271"/>
      <c r="B68" s="46"/>
      <c r="C68" s="15"/>
      <c r="E68" s="19"/>
      <c r="F68" s="59"/>
      <c r="G68" s="96"/>
      <c r="I68" s="550">
        <v>2</v>
      </c>
      <c r="J68" s="553" t="s">
        <v>75</v>
      </c>
      <c r="K68" s="205"/>
      <c r="L68" s="162"/>
      <c r="M68" s="261"/>
      <c r="N68" s="561"/>
      <c r="O68" s="563"/>
      <c r="P68" s="559"/>
      <c r="Q68" s="233"/>
      <c r="R68" s="556"/>
      <c r="S68" s="549"/>
      <c r="T68" s="233"/>
      <c r="U68" s="41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s="26" customFormat="1" ht="15.75" hidden="1" thickBot="1" x14ac:dyDescent="0.3">
      <c r="A69" s="272"/>
      <c r="B69" s="42"/>
      <c r="C69" s="19"/>
      <c r="D69" s="12"/>
      <c r="E69" s="25"/>
      <c r="F69" s="35"/>
      <c r="G69" s="13"/>
      <c r="I69" s="551"/>
      <c r="J69" s="554"/>
      <c r="K69" s="347"/>
      <c r="L69" s="143"/>
      <c r="M69" s="280"/>
      <c r="N69" s="562"/>
      <c r="O69" s="564"/>
      <c r="P69" s="560"/>
      <c r="Q69" s="233"/>
      <c r="R69" s="556"/>
      <c r="S69" s="549"/>
      <c r="T69" s="233"/>
      <c r="U69" s="41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.75" hidden="1" thickBot="1" x14ac:dyDescent="0.3">
      <c r="A70" s="343"/>
      <c r="B70" s="49"/>
      <c r="C70" s="7"/>
      <c r="D70" s="6"/>
      <c r="E70" s="25"/>
      <c r="F70" s="35"/>
      <c r="G70" s="344"/>
      <c r="I70" s="551"/>
      <c r="J70" s="554"/>
      <c r="K70" s="348"/>
      <c r="L70" s="144"/>
      <c r="M70" s="164"/>
      <c r="N70" s="92"/>
      <c r="O70" s="86"/>
      <c r="P70" s="345"/>
      <c r="Q70" s="233"/>
      <c r="R70" s="556"/>
      <c r="S70" s="549"/>
      <c r="T70" s="233"/>
      <c r="U70" s="41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.75" hidden="1" customHeight="1" thickBot="1" x14ac:dyDescent="0.3">
      <c r="A71" s="104"/>
      <c r="B71" s="46"/>
      <c r="C71" s="15"/>
      <c r="D71" s="17"/>
      <c r="E71" s="25"/>
      <c r="F71" s="35"/>
      <c r="G71" s="163">
        <v>269246.51</v>
      </c>
      <c r="H71" s="139"/>
      <c r="I71" s="552"/>
      <c r="J71" s="555"/>
      <c r="K71" s="349"/>
      <c r="L71" s="25"/>
      <c r="M71" s="39"/>
      <c r="N71" s="65"/>
      <c r="O71" s="22"/>
      <c r="P71" s="346"/>
      <c r="Q71" s="6"/>
      <c r="R71" s="557"/>
      <c r="S71" s="558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.75" thickBot="1" x14ac:dyDescent="0.3">
      <c r="A72" s="104"/>
      <c r="B72" s="46"/>
      <c r="C72" s="15"/>
      <c r="D72" s="17"/>
      <c r="E72" s="25"/>
      <c r="F72" s="35"/>
      <c r="G72" s="207"/>
      <c r="H72" s="139"/>
      <c r="I72" s="388">
        <v>3</v>
      </c>
      <c r="J72" s="229" t="s">
        <v>75</v>
      </c>
      <c r="K72" s="180" t="s">
        <v>109</v>
      </c>
      <c r="L72" s="162" t="s">
        <v>121</v>
      </c>
      <c r="M72" s="160" t="s">
        <v>122</v>
      </c>
      <c r="N72" s="160" t="s">
        <v>1</v>
      </c>
      <c r="O72" s="165" t="s">
        <v>120</v>
      </c>
      <c r="P72" s="163">
        <v>619953.36</v>
      </c>
      <c r="Q72" s="6"/>
      <c r="R72" s="370"/>
      <c r="S72" s="305"/>
      <c r="T72" s="6"/>
      <c r="U72" s="6"/>
      <c r="V72" s="6"/>
    </row>
    <row r="73" spans="1:54" ht="15.75" thickBot="1" x14ac:dyDescent="0.3">
      <c r="A73" s="104"/>
      <c r="B73" s="46"/>
      <c r="C73" s="15"/>
      <c r="D73" s="17"/>
      <c r="E73" s="25"/>
      <c r="F73" s="35"/>
      <c r="G73" s="207"/>
      <c r="H73" s="139"/>
      <c r="I73" s="389"/>
      <c r="J73" s="230"/>
      <c r="K73" s="269" t="s">
        <v>123</v>
      </c>
      <c r="L73" s="143"/>
      <c r="M73" s="161"/>
      <c r="N73" s="143"/>
      <c r="O73" s="176"/>
      <c r="P73" s="100"/>
      <c r="Q73" s="6"/>
      <c r="R73" s="370"/>
      <c r="S73" s="305"/>
      <c r="T73" s="6"/>
      <c r="U73" s="6"/>
      <c r="V73" s="6"/>
    </row>
    <row r="74" spans="1:54" ht="15.75" hidden="1" thickBot="1" x14ac:dyDescent="0.3">
      <c r="A74" s="104"/>
      <c r="B74" s="46"/>
      <c r="C74" s="15"/>
      <c r="D74" s="17"/>
      <c r="E74" s="25"/>
      <c r="F74" s="35"/>
      <c r="G74" s="207"/>
      <c r="H74" s="139"/>
      <c r="I74" s="389"/>
      <c r="J74" s="179"/>
      <c r="K74" s="270"/>
      <c r="L74" s="379"/>
      <c r="M74" s="264"/>
      <c r="N74" s="113"/>
      <c r="O74" s="27"/>
      <c r="P74" s="259"/>
      <c r="Q74" s="6"/>
      <c r="R74" s="370"/>
      <c r="S74" s="305"/>
      <c r="T74" s="6"/>
      <c r="U74" s="6"/>
      <c r="V74" s="6"/>
    </row>
    <row r="75" spans="1:54" ht="15.75" hidden="1" thickBot="1" x14ac:dyDescent="0.3">
      <c r="A75" s="104"/>
      <c r="B75" s="46"/>
      <c r="C75" s="15"/>
      <c r="D75" s="17"/>
      <c r="E75" s="25"/>
      <c r="F75" s="35"/>
      <c r="G75" s="207"/>
      <c r="H75" s="139"/>
      <c r="I75" s="390"/>
      <c r="J75" s="401"/>
      <c r="K75" s="219"/>
      <c r="L75" s="143"/>
      <c r="M75" s="267"/>
      <c r="N75" s="74"/>
      <c r="O75" s="22"/>
      <c r="P75" s="260"/>
      <c r="Q75" s="6"/>
      <c r="R75" s="370"/>
      <c r="S75" s="305"/>
      <c r="T75" s="6"/>
      <c r="U75" s="6"/>
      <c r="V75" s="6"/>
    </row>
    <row r="76" spans="1:54" ht="15.75" thickBot="1" x14ac:dyDescent="0.3">
      <c r="A76" s="104"/>
      <c r="B76" s="46"/>
      <c r="C76" s="15"/>
      <c r="D76" s="17"/>
      <c r="E76" s="25"/>
      <c r="F76" s="35"/>
      <c r="G76" s="207"/>
      <c r="H76" s="139"/>
      <c r="I76" s="380">
        <v>4</v>
      </c>
      <c r="J76" s="186" t="s">
        <v>75</v>
      </c>
      <c r="K76" s="180" t="s">
        <v>161</v>
      </c>
      <c r="L76" s="162" t="s">
        <v>73</v>
      </c>
      <c r="M76" s="160" t="s">
        <v>162</v>
      </c>
      <c r="N76" s="227" t="s">
        <v>1</v>
      </c>
      <c r="O76" s="22" t="s">
        <v>164</v>
      </c>
      <c r="P76" s="60">
        <v>16549.62</v>
      </c>
      <c r="Q76" s="6"/>
      <c r="R76" s="370"/>
      <c r="S76" s="305"/>
      <c r="T76" s="6"/>
      <c r="U76" s="6"/>
      <c r="V76" s="6"/>
    </row>
    <row r="77" spans="1:54" ht="15.75" thickBot="1" x14ac:dyDescent="0.3">
      <c r="A77" s="104"/>
      <c r="B77" s="46"/>
      <c r="C77" s="15"/>
      <c r="D77" s="17"/>
      <c r="E77" s="25"/>
      <c r="F77" s="35"/>
      <c r="G77" s="207"/>
      <c r="H77" s="139"/>
      <c r="I77" s="381"/>
      <c r="J77" s="219"/>
      <c r="K77" s="224" t="s">
        <v>163</v>
      </c>
      <c r="L77" s="379"/>
      <c r="M77" s="164"/>
      <c r="N77" s="227"/>
      <c r="O77" s="22"/>
      <c r="P77" s="260"/>
      <c r="Q77" s="6"/>
      <c r="R77" s="370"/>
      <c r="S77" s="305"/>
      <c r="T77" s="6"/>
      <c r="U77" s="6"/>
      <c r="V77" s="6"/>
    </row>
    <row r="78" spans="1:54" ht="15.75" hidden="1" thickBot="1" x14ac:dyDescent="0.3">
      <c r="A78" s="104"/>
      <c r="B78" s="46"/>
      <c r="C78" s="15"/>
      <c r="D78" s="17"/>
      <c r="E78" s="25"/>
      <c r="F78" s="35"/>
      <c r="G78" s="207"/>
      <c r="H78" s="139"/>
      <c r="I78" s="300">
        <v>3</v>
      </c>
      <c r="J78" s="186" t="s">
        <v>75</v>
      </c>
      <c r="K78" s="162"/>
      <c r="L78" s="162"/>
      <c r="M78" s="178"/>
      <c r="N78" s="309"/>
      <c r="O78" s="37"/>
      <c r="P78" s="258"/>
      <c r="Q78" s="6"/>
      <c r="R78" s="370"/>
      <c r="S78" s="305"/>
      <c r="T78" s="6"/>
      <c r="U78" s="6"/>
      <c r="V78" s="6"/>
    </row>
    <row r="79" spans="1:54" ht="15.75" hidden="1" thickBot="1" x14ac:dyDescent="0.3">
      <c r="A79" s="104"/>
      <c r="B79" s="46"/>
      <c r="C79" s="15"/>
      <c r="D79" s="17"/>
      <c r="E79" s="25"/>
      <c r="F79" s="35"/>
      <c r="G79" s="207"/>
      <c r="H79" s="139"/>
      <c r="I79" s="301"/>
      <c r="J79" s="305"/>
      <c r="K79" s="143"/>
      <c r="L79" s="143"/>
      <c r="M79" s="202"/>
      <c r="N79" s="311"/>
      <c r="O79" s="22"/>
      <c r="P79" s="260"/>
      <c r="Q79" s="6"/>
      <c r="R79" s="370"/>
      <c r="S79" s="305"/>
      <c r="T79" s="6"/>
      <c r="U79" s="6"/>
      <c r="V79" s="6"/>
    </row>
    <row r="80" spans="1:54" ht="15.75" hidden="1" thickBot="1" x14ac:dyDescent="0.3">
      <c r="A80" s="104"/>
      <c r="B80" s="46"/>
      <c r="C80" s="15"/>
      <c r="D80" s="17"/>
      <c r="E80" s="25"/>
      <c r="F80" s="35"/>
      <c r="G80" s="207"/>
      <c r="H80" s="139"/>
      <c r="I80" s="300">
        <v>4</v>
      </c>
      <c r="J80" s="186" t="s">
        <v>75</v>
      </c>
      <c r="K80" s="298"/>
      <c r="L80" s="162"/>
      <c r="M80" s="160"/>
      <c r="N80" s="546"/>
      <c r="O80" s="587"/>
      <c r="P80" s="498"/>
      <c r="Q80" s="6"/>
      <c r="R80" s="370"/>
      <c r="S80" s="305"/>
      <c r="T80" s="6"/>
      <c r="U80" s="6"/>
      <c r="V80" s="6"/>
    </row>
    <row r="81" spans="1:28" ht="15.75" hidden="1" thickBot="1" x14ac:dyDescent="0.3">
      <c r="A81" s="104"/>
      <c r="B81" s="46"/>
      <c r="C81" s="15"/>
      <c r="D81" s="17"/>
      <c r="E81" s="25"/>
      <c r="F81" s="35"/>
      <c r="G81" s="207"/>
      <c r="H81" s="139"/>
      <c r="I81" s="301"/>
      <c r="J81" s="305"/>
      <c r="K81" s="317"/>
      <c r="L81" s="144"/>
      <c r="M81" s="164"/>
      <c r="N81" s="578"/>
      <c r="O81" s="588"/>
      <c r="P81" s="586"/>
      <c r="Q81" s="6"/>
      <c r="R81" s="370"/>
      <c r="S81" s="305"/>
      <c r="T81" s="6"/>
      <c r="U81" s="6"/>
      <c r="V81" s="6"/>
    </row>
    <row r="82" spans="1:28" ht="30.75" hidden="1" thickBot="1" x14ac:dyDescent="0.3">
      <c r="A82" s="104">
        <v>3</v>
      </c>
      <c r="B82" s="102" t="s">
        <v>63</v>
      </c>
      <c r="C82" s="19" t="s">
        <v>0</v>
      </c>
      <c r="D82" s="59" t="s">
        <v>64</v>
      </c>
      <c r="E82" s="19" t="s">
        <v>1</v>
      </c>
      <c r="F82" s="32" t="s">
        <v>52</v>
      </c>
      <c r="G82" s="207"/>
      <c r="H82" s="139"/>
      <c r="I82" s="300">
        <v>5</v>
      </c>
      <c r="J82" s="229" t="s">
        <v>75</v>
      </c>
      <c r="K82" s="228"/>
      <c r="L82" s="162"/>
      <c r="M82" s="160"/>
      <c r="N82" s="65"/>
      <c r="O82" s="22"/>
      <c r="P82" s="260"/>
      <c r="Q82" s="232"/>
      <c r="R82" s="371"/>
      <c r="S82" s="232"/>
      <c r="T82" s="41"/>
      <c r="U82" s="6"/>
      <c r="V82" s="6"/>
    </row>
    <row r="83" spans="1:28" ht="15.75" hidden="1" thickBot="1" x14ac:dyDescent="0.3">
      <c r="A83" s="518" t="s">
        <v>22</v>
      </c>
      <c r="B83" s="519"/>
      <c r="C83" s="519"/>
      <c r="D83" s="519"/>
      <c r="E83" s="519"/>
      <c r="F83" s="520"/>
      <c r="G83" s="207"/>
      <c r="H83" s="139"/>
      <c r="I83" s="372"/>
      <c r="J83" s="355"/>
      <c r="K83" s="368"/>
      <c r="L83" s="144"/>
      <c r="M83" s="164"/>
      <c r="N83" s="112"/>
      <c r="O83" s="28"/>
      <c r="P83" s="115"/>
      <c r="Q83" s="232"/>
      <c r="R83" s="232"/>
      <c r="S83" s="6"/>
      <c r="T83" s="6"/>
      <c r="U83" s="41"/>
      <c r="V83" s="41"/>
    </row>
    <row r="84" spans="1:28" ht="15.75" thickBot="1" x14ac:dyDescent="0.3">
      <c r="A84" s="137"/>
      <c r="B84" s="287"/>
      <c r="C84" s="287"/>
      <c r="D84" s="287"/>
      <c r="E84" s="137"/>
      <c r="F84" s="137"/>
      <c r="G84" s="212"/>
      <c r="H84" s="212"/>
      <c r="I84" s="239"/>
      <c r="J84" s="229" t="s">
        <v>75</v>
      </c>
      <c r="K84" s="180" t="s">
        <v>161</v>
      </c>
      <c r="L84" s="162" t="s">
        <v>33</v>
      </c>
      <c r="M84" s="178" t="s">
        <v>165</v>
      </c>
      <c r="N84" s="127" t="s">
        <v>1</v>
      </c>
      <c r="O84" s="37" t="s">
        <v>167</v>
      </c>
      <c r="P84" s="101">
        <v>3886.23</v>
      </c>
      <c r="Q84" s="6"/>
      <c r="R84" s="41"/>
      <c r="S84" s="41"/>
      <c r="T84" s="6"/>
      <c r="U84" s="6"/>
      <c r="V84" s="6"/>
    </row>
    <row r="85" spans="1:28" ht="15.75" thickBot="1" x14ac:dyDescent="0.3">
      <c r="A85" s="187">
        <v>1</v>
      </c>
      <c r="B85" s="105" t="s">
        <v>34</v>
      </c>
      <c r="C85" s="15" t="s">
        <v>24</v>
      </c>
      <c r="D85" s="34" t="s">
        <v>65</v>
      </c>
      <c r="E85" s="310" t="s">
        <v>1</v>
      </c>
      <c r="F85" s="175" t="s">
        <v>66</v>
      </c>
      <c r="G85" s="214"/>
      <c r="H85" s="214"/>
      <c r="I85" s="238"/>
      <c r="J85" s="355"/>
      <c r="K85" s="224" t="s">
        <v>166</v>
      </c>
      <c r="L85" s="379"/>
      <c r="M85" s="193"/>
      <c r="N85" s="113" t="s">
        <v>1</v>
      </c>
      <c r="O85" s="27" t="s">
        <v>168</v>
      </c>
      <c r="P85" s="350">
        <v>411.42</v>
      </c>
      <c r="Q85" s="6"/>
      <c r="R85" s="41"/>
      <c r="S85" s="41"/>
      <c r="T85" s="6"/>
      <c r="U85" s="6"/>
      <c r="V85" s="6"/>
    </row>
    <row r="86" spans="1:28" ht="15.75" customHeight="1" thickBot="1" x14ac:dyDescent="0.3">
      <c r="A86" s="152"/>
      <c r="B86" s="153"/>
      <c r="C86" s="17"/>
      <c r="D86" s="34"/>
      <c r="E86" s="6"/>
      <c r="F86" s="38"/>
      <c r="G86" s="214"/>
      <c r="H86" s="214"/>
      <c r="I86" s="238"/>
      <c r="J86" s="369"/>
      <c r="K86" s="570"/>
      <c r="L86" s="570"/>
      <c r="M86" s="571"/>
      <c r="N86" s="113" t="s">
        <v>1</v>
      </c>
      <c r="O86" s="27" t="s">
        <v>169</v>
      </c>
      <c r="P86" s="350">
        <v>1008.93</v>
      </c>
      <c r="Q86" s="6"/>
      <c r="R86" s="41"/>
      <c r="S86" s="41"/>
      <c r="T86" s="6"/>
      <c r="U86" s="6"/>
      <c r="V86" s="6"/>
    </row>
    <row r="87" spans="1:28" ht="15.75" customHeight="1" thickBot="1" x14ac:dyDescent="0.3">
      <c r="A87" s="152"/>
      <c r="B87" s="153"/>
      <c r="C87" s="17"/>
      <c r="D87" s="34"/>
      <c r="E87" s="6"/>
      <c r="F87" s="38"/>
      <c r="G87" s="214"/>
      <c r="H87" s="214"/>
      <c r="I87" s="238"/>
      <c r="J87" s="369"/>
      <c r="K87" s="570"/>
      <c r="L87" s="570"/>
      <c r="M87" s="572"/>
      <c r="N87" s="113" t="s">
        <v>1</v>
      </c>
      <c r="O87" s="27" t="s">
        <v>170</v>
      </c>
      <c r="P87" s="350">
        <v>10650.04</v>
      </c>
      <c r="Q87" s="6"/>
      <c r="R87" s="41"/>
      <c r="S87" s="41"/>
      <c r="T87" s="6"/>
      <c r="U87" s="6"/>
      <c r="V87" s="6"/>
    </row>
    <row r="88" spans="1:28" ht="15.75" customHeight="1" thickBot="1" x14ac:dyDescent="0.3">
      <c r="A88" s="152"/>
      <c r="B88" s="153"/>
      <c r="C88" s="17"/>
      <c r="D88" s="34"/>
      <c r="E88" s="6"/>
      <c r="F88" s="38"/>
      <c r="G88" s="214"/>
      <c r="H88" s="214"/>
      <c r="I88" s="238"/>
      <c r="J88" s="493"/>
      <c r="K88" s="570"/>
      <c r="L88" s="570"/>
      <c r="M88" s="572"/>
      <c r="N88" s="113" t="s">
        <v>1</v>
      </c>
      <c r="O88" s="27" t="s">
        <v>171</v>
      </c>
      <c r="P88" s="350">
        <v>6909.61</v>
      </c>
      <c r="Q88" s="6"/>
      <c r="R88" s="41"/>
      <c r="S88" s="41"/>
      <c r="T88" s="6"/>
      <c r="U88" s="6"/>
      <c r="V88" s="6"/>
    </row>
    <row r="89" spans="1:28" ht="15.75" customHeight="1" thickBot="1" x14ac:dyDescent="0.3">
      <c r="A89" s="152"/>
      <c r="B89" s="153"/>
      <c r="C89" s="17"/>
      <c r="D89" s="34"/>
      <c r="E89" s="6"/>
      <c r="F89" s="38"/>
      <c r="G89" s="214"/>
      <c r="H89" s="214"/>
      <c r="I89" s="238"/>
      <c r="J89" s="495"/>
      <c r="K89" s="570"/>
      <c r="L89" s="570"/>
      <c r="M89" s="572"/>
      <c r="N89" s="113" t="s">
        <v>1</v>
      </c>
      <c r="O89" s="28" t="s">
        <v>175</v>
      </c>
      <c r="P89" s="136">
        <v>2323.31</v>
      </c>
      <c r="Q89" s="6"/>
      <c r="R89" s="41"/>
      <c r="S89" s="41"/>
      <c r="T89" s="6"/>
      <c r="U89" s="6"/>
      <c r="V89" s="6"/>
    </row>
    <row r="90" spans="1:28" ht="15.75" customHeight="1" thickBot="1" x14ac:dyDescent="0.3">
      <c r="A90" s="152"/>
      <c r="B90" s="153"/>
      <c r="C90" s="17"/>
      <c r="D90" s="34"/>
      <c r="E90" s="6"/>
      <c r="F90" s="38"/>
      <c r="G90" s="216"/>
      <c r="H90" s="216"/>
      <c r="I90" s="190"/>
      <c r="J90" s="230"/>
      <c r="K90" s="560"/>
      <c r="L90" s="560"/>
      <c r="M90" s="573"/>
      <c r="N90" s="74" t="s">
        <v>1</v>
      </c>
      <c r="O90" s="22" t="s">
        <v>172</v>
      </c>
      <c r="P90" s="60">
        <v>4960.68</v>
      </c>
      <c r="Q90" s="6"/>
      <c r="R90" s="41"/>
      <c r="S90" s="41"/>
      <c r="T90" s="6"/>
      <c r="U90" s="6"/>
      <c r="V90" s="6"/>
    </row>
    <row r="91" spans="1:28" ht="15.75" customHeight="1" thickBot="1" x14ac:dyDescent="0.3">
      <c r="A91" s="211">
        <v>2</v>
      </c>
      <c r="B91" s="212"/>
      <c r="C91" s="212"/>
      <c r="D91" s="212"/>
      <c r="E91" s="212"/>
      <c r="F91" s="212"/>
      <c r="G91" s="41"/>
      <c r="H91" s="139"/>
      <c r="I91" s="189" t="s">
        <v>83</v>
      </c>
      <c r="J91" s="491"/>
      <c r="K91" s="491"/>
      <c r="L91" s="491"/>
      <c r="M91" s="491"/>
      <c r="N91" s="491"/>
      <c r="O91" s="492"/>
      <c r="P91" s="376">
        <f>SUM(P66:P90)</f>
        <v>666653.20000000019</v>
      </c>
      <c r="Q91" s="6"/>
      <c r="R91" s="6"/>
      <c r="S91" s="6"/>
      <c r="T91" s="6"/>
      <c r="U91" s="6"/>
      <c r="V91" s="6"/>
    </row>
    <row r="92" spans="1:28" x14ac:dyDescent="0.25">
      <c r="A92" s="213"/>
      <c r="B92" s="214"/>
      <c r="C92" s="214"/>
      <c r="D92" s="214"/>
      <c r="E92" s="214"/>
      <c r="F92" s="214"/>
      <c r="G92" s="41"/>
      <c r="H92" s="139"/>
      <c r="I92" s="565">
        <v>1</v>
      </c>
      <c r="J92" s="200" t="s">
        <v>86</v>
      </c>
      <c r="K92" s="266" t="s">
        <v>109</v>
      </c>
      <c r="L92" s="162" t="s">
        <v>134</v>
      </c>
      <c r="M92" s="162" t="s">
        <v>135</v>
      </c>
      <c r="N92" s="162" t="s">
        <v>1</v>
      </c>
      <c r="O92" s="165" t="s">
        <v>136</v>
      </c>
      <c r="P92" s="494">
        <v>117311.83</v>
      </c>
      <c r="Q92" s="234"/>
      <c r="R92" s="236"/>
      <c r="S92" s="234"/>
      <c r="T92" s="236"/>
      <c r="U92" s="235"/>
      <c r="V92" s="235"/>
    </row>
    <row r="93" spans="1:28" ht="15.75" thickBot="1" x14ac:dyDescent="0.3">
      <c r="A93" s="213"/>
      <c r="B93" s="214"/>
      <c r="C93" s="214"/>
      <c r="D93" s="214"/>
      <c r="E93" s="214"/>
      <c r="F93" s="214"/>
      <c r="G93" s="41"/>
      <c r="H93" s="139"/>
      <c r="I93" s="566"/>
      <c r="J93" s="201" t="s">
        <v>98</v>
      </c>
      <c r="K93" s="269" t="s">
        <v>137</v>
      </c>
      <c r="L93" s="143"/>
      <c r="M93" s="143"/>
      <c r="N93" s="143"/>
      <c r="O93" s="176"/>
      <c r="P93" s="100"/>
    </row>
    <row r="94" spans="1:28" ht="15.75" hidden="1" thickBot="1" x14ac:dyDescent="0.3">
      <c r="A94" s="213"/>
      <c r="B94" s="214"/>
      <c r="C94" s="214"/>
      <c r="D94" s="214"/>
      <c r="E94" s="214"/>
      <c r="F94" s="214"/>
      <c r="G94" s="41"/>
      <c r="H94" s="139"/>
      <c r="I94" s="565">
        <v>1</v>
      </c>
      <c r="J94" s="200" t="s">
        <v>86</v>
      </c>
      <c r="K94" s="266"/>
      <c r="L94" s="337"/>
      <c r="M94" s="21"/>
      <c r="N94" s="339"/>
      <c r="O94" s="22"/>
      <c r="P94" s="101"/>
      <c r="Q94" s="234"/>
      <c r="R94" s="236"/>
      <c r="S94" s="234"/>
      <c r="T94" s="236"/>
      <c r="U94" s="235"/>
      <c r="V94" s="235"/>
    </row>
    <row r="95" spans="1:28" ht="15.75" hidden="1" thickBot="1" x14ac:dyDescent="0.3">
      <c r="A95" s="213"/>
      <c r="B95" s="214"/>
      <c r="C95" s="214"/>
      <c r="D95" s="214"/>
      <c r="E95" s="214"/>
      <c r="F95" s="214"/>
      <c r="G95" s="41"/>
      <c r="H95" s="139"/>
      <c r="I95" s="566"/>
      <c r="J95" s="201" t="s">
        <v>98</v>
      </c>
      <c r="K95" s="219"/>
      <c r="L95" s="338"/>
      <c r="M95" s="8"/>
      <c r="N95" s="143"/>
      <c r="O95" s="176"/>
      <c r="P95" s="100"/>
    </row>
    <row r="96" spans="1:28" ht="16.5" customHeight="1" thickBot="1" x14ac:dyDescent="0.3">
      <c r="A96" s="215"/>
      <c r="B96" s="216"/>
      <c r="C96" s="216"/>
      <c r="D96" s="216"/>
      <c r="E96" s="216"/>
      <c r="F96" s="216"/>
      <c r="G96" s="41"/>
      <c r="H96" s="139"/>
      <c r="I96" s="510" t="s">
        <v>28</v>
      </c>
      <c r="J96" s="519"/>
      <c r="K96" s="567"/>
      <c r="L96" s="519"/>
      <c r="M96" s="519"/>
      <c r="N96" s="519"/>
      <c r="O96" s="568"/>
      <c r="P96" s="251">
        <f>P94+P92</f>
        <v>117311.83</v>
      </c>
      <c r="AB96" s="221"/>
    </row>
    <row r="97" spans="1:28" ht="15.75" thickBot="1" x14ac:dyDescent="0.3">
      <c r="A97" s="216"/>
      <c r="B97" s="216"/>
      <c r="C97" s="216"/>
      <c r="D97" s="214"/>
      <c r="E97" s="214"/>
      <c r="F97" s="214"/>
      <c r="G97" s="41"/>
      <c r="H97" s="139"/>
      <c r="I97" s="274">
        <v>1</v>
      </c>
      <c r="J97" s="278" t="s">
        <v>102</v>
      </c>
      <c r="K97" s="14" t="s">
        <v>109</v>
      </c>
      <c r="L97" s="162" t="s">
        <v>105</v>
      </c>
      <c r="M97" s="21" t="s">
        <v>149</v>
      </c>
      <c r="N97" s="476" t="s">
        <v>1</v>
      </c>
      <c r="O97" s="27" t="s">
        <v>151</v>
      </c>
      <c r="P97" s="67">
        <v>133.12</v>
      </c>
      <c r="AB97" s="221"/>
    </row>
    <row r="98" spans="1:28" ht="15.75" thickBot="1" x14ac:dyDescent="0.3">
      <c r="A98" s="216"/>
      <c r="B98" s="216"/>
      <c r="C98" s="216"/>
      <c r="D98" s="214"/>
      <c r="E98" s="214"/>
      <c r="F98" s="214"/>
      <c r="G98" s="41"/>
      <c r="H98" s="139"/>
      <c r="I98" s="206"/>
      <c r="J98" s="279"/>
      <c r="K98" s="352" t="s">
        <v>150</v>
      </c>
      <c r="L98" s="379"/>
      <c r="M98" s="8"/>
      <c r="N98" s="386"/>
      <c r="O98" s="27"/>
      <c r="P98" s="67"/>
      <c r="AB98" s="221"/>
    </row>
    <row r="99" spans="1:28" ht="15.75" hidden="1" thickBot="1" x14ac:dyDescent="0.3">
      <c r="A99" s="216"/>
      <c r="B99" s="216"/>
      <c r="C99" s="216"/>
      <c r="D99" s="214"/>
      <c r="E99" s="214"/>
      <c r="F99" s="214"/>
      <c r="G99" s="41"/>
      <c r="H99" s="139"/>
      <c r="I99" s="274">
        <v>1</v>
      </c>
      <c r="J99" s="278" t="s">
        <v>102</v>
      </c>
      <c r="K99" s="162"/>
      <c r="L99" s="162"/>
      <c r="M99" s="362"/>
      <c r="N99" s="378"/>
      <c r="O99" s="86"/>
      <c r="P99" s="87"/>
      <c r="AB99" s="221"/>
    </row>
    <row r="100" spans="1:28" ht="15.75" hidden="1" thickBot="1" x14ac:dyDescent="0.3">
      <c r="A100" s="216"/>
      <c r="B100" s="216"/>
      <c r="C100" s="216"/>
      <c r="D100" s="214"/>
      <c r="E100" s="214"/>
      <c r="F100" s="214"/>
      <c r="G100" s="41"/>
      <c r="H100" s="139"/>
      <c r="I100" s="275"/>
      <c r="J100" s="277"/>
      <c r="K100" s="143"/>
      <c r="L100" s="144"/>
      <c r="M100" s="315"/>
      <c r="N100" s="364"/>
      <c r="O100" s="27"/>
      <c r="P100" s="67"/>
      <c r="AB100" s="221"/>
    </row>
    <row r="101" spans="1:28" ht="15.75" hidden="1" thickBot="1" x14ac:dyDescent="0.3">
      <c r="A101" s="216"/>
      <c r="B101" s="216"/>
      <c r="C101" s="216"/>
      <c r="D101" s="214"/>
      <c r="E101" s="214"/>
      <c r="F101" s="214"/>
      <c r="G101" s="41"/>
      <c r="H101" s="139"/>
      <c r="I101" s="274">
        <v>2</v>
      </c>
      <c r="J101" s="278" t="s">
        <v>102</v>
      </c>
      <c r="K101" s="358"/>
      <c r="L101" s="545"/>
      <c r="M101" s="545"/>
      <c r="N101" s="357"/>
      <c r="O101" s="37"/>
      <c r="P101" s="36"/>
      <c r="AB101" s="221"/>
    </row>
    <row r="102" spans="1:28" ht="15.75" hidden="1" thickBot="1" x14ac:dyDescent="0.3">
      <c r="A102" s="216"/>
      <c r="B102" s="216"/>
      <c r="C102" s="216"/>
      <c r="D102" s="214"/>
      <c r="E102" s="214"/>
      <c r="F102" s="214"/>
      <c r="G102" s="41"/>
      <c r="H102" s="139"/>
      <c r="I102" s="275"/>
      <c r="J102" s="277"/>
      <c r="K102" s="353"/>
      <c r="L102" s="538"/>
      <c r="M102" s="538"/>
      <c r="N102" s="356"/>
      <c r="O102" s="71"/>
      <c r="P102" s="259"/>
      <c r="AB102" s="221"/>
    </row>
    <row r="103" spans="1:28" ht="15.75" hidden="1" thickBot="1" x14ac:dyDescent="0.3">
      <c r="A103" s="216"/>
      <c r="B103" s="216"/>
      <c r="C103" s="216"/>
      <c r="D103" s="214"/>
      <c r="E103" s="214"/>
      <c r="F103" s="214"/>
      <c r="G103" s="41"/>
      <c r="H103" s="139"/>
      <c r="I103" s="275"/>
      <c r="J103" s="277"/>
      <c r="K103" s="257"/>
      <c r="L103" s="538"/>
      <c r="M103" s="538"/>
      <c r="N103" s="356"/>
      <c r="O103" s="71"/>
      <c r="P103" s="259"/>
      <c r="AB103" s="221"/>
    </row>
    <row r="104" spans="1:28" ht="15.75" hidden="1" customHeight="1" thickBot="1" x14ac:dyDescent="0.3">
      <c r="A104" s="216"/>
      <c r="B104" s="216"/>
      <c r="C104" s="216"/>
      <c r="D104" s="214"/>
      <c r="E104" s="214"/>
      <c r="F104" s="214"/>
      <c r="G104" s="41"/>
      <c r="H104" s="139"/>
      <c r="I104" s="276"/>
      <c r="J104" s="351"/>
      <c r="K104" s="281"/>
      <c r="L104" s="499"/>
      <c r="M104" s="359"/>
      <c r="N104" s="74"/>
      <c r="O104" s="74"/>
      <c r="P104" s="73"/>
      <c r="AB104" s="221"/>
    </row>
    <row r="105" spans="1:28" ht="15.75" thickBot="1" x14ac:dyDescent="0.3">
      <c r="A105" s="216"/>
      <c r="B105" s="216"/>
      <c r="C105" s="216"/>
      <c r="D105" s="214"/>
      <c r="E105" s="214"/>
      <c r="F105" s="214"/>
      <c r="G105" s="41"/>
      <c r="H105" s="139"/>
      <c r="I105" s="510" t="s">
        <v>103</v>
      </c>
      <c r="J105" s="511"/>
      <c r="K105" s="511"/>
      <c r="L105" s="511"/>
      <c r="M105" s="511"/>
      <c r="N105" s="511"/>
      <c r="O105" s="569"/>
      <c r="P105" s="251">
        <f>SUM(P97:P104)</f>
        <v>133.12</v>
      </c>
      <c r="AB105" s="221"/>
    </row>
    <row r="106" spans="1:28" ht="15.75" hidden="1" thickBot="1" x14ac:dyDescent="0.3">
      <c r="A106" s="188" t="s">
        <v>1</v>
      </c>
      <c r="B106" s="47" t="s">
        <v>84</v>
      </c>
      <c r="C106" s="110">
        <v>338765.45</v>
      </c>
      <c r="D106" s="30"/>
      <c r="E106" s="6"/>
      <c r="F106" s="38"/>
      <c r="G106" s="41"/>
      <c r="H106" s="139"/>
      <c r="I106" s="169">
        <v>1</v>
      </c>
      <c r="J106" s="170" t="s">
        <v>71</v>
      </c>
      <c r="K106" s="171"/>
      <c r="L106" s="123"/>
      <c r="M106" s="174"/>
      <c r="N106" s="172"/>
      <c r="O106" s="140"/>
      <c r="P106" s="252"/>
    </row>
    <row r="107" spans="1:28" ht="15.75" thickBot="1" x14ac:dyDescent="0.3">
      <c r="A107" s="152"/>
      <c r="B107" s="153"/>
      <c r="C107" s="17"/>
      <c r="D107" s="34"/>
      <c r="E107" s="6"/>
      <c r="F107" s="38"/>
      <c r="G107" s="106">
        <f>G71</f>
        <v>269246.51</v>
      </c>
      <c r="I107" s="574" t="s">
        <v>67</v>
      </c>
      <c r="J107" s="575"/>
      <c r="K107" s="575"/>
      <c r="L107" s="575"/>
      <c r="M107" s="575"/>
      <c r="N107" s="575"/>
      <c r="O107" s="576"/>
      <c r="P107" s="141">
        <f>P106</f>
        <v>0</v>
      </c>
    </row>
    <row r="108" spans="1:28" ht="15.75" customHeight="1" thickBot="1" x14ac:dyDescent="0.3">
      <c r="A108" s="152"/>
      <c r="B108" s="153"/>
      <c r="C108" s="17"/>
      <c r="D108" s="34"/>
      <c r="E108" s="6"/>
      <c r="F108" s="38"/>
      <c r="G108" s="48">
        <f>G20+G33+G57+G65+G107</f>
        <v>1436963.91</v>
      </c>
      <c r="I108" s="510" t="s">
        <v>15</v>
      </c>
      <c r="J108" s="511"/>
      <c r="K108" s="511"/>
      <c r="L108" s="511"/>
      <c r="M108" s="511"/>
      <c r="N108" s="511"/>
      <c r="O108" s="512"/>
      <c r="P108" s="48">
        <f>P20+P33+P57+P65+P107+P91+P96+P105</f>
        <v>2404353.56</v>
      </c>
      <c r="R108" s="177"/>
    </row>
    <row r="109" spans="1:28" ht="15.75" thickBot="1" x14ac:dyDescent="0.3">
      <c r="A109" s="152"/>
      <c r="B109" s="153"/>
      <c r="C109" s="17"/>
      <c r="D109" s="34"/>
      <c r="E109" s="6"/>
      <c r="F109" s="38"/>
      <c r="I109" s="8"/>
      <c r="J109" s="6"/>
      <c r="K109" s="6"/>
      <c r="L109" s="6"/>
      <c r="M109" s="6"/>
      <c r="N109" s="6"/>
      <c r="O109" s="6"/>
      <c r="P109" s="167"/>
    </row>
    <row r="110" spans="1:28" ht="15.75" hidden="1" thickBot="1" x14ac:dyDescent="0.3">
      <c r="A110" s="152"/>
      <c r="B110" s="153"/>
      <c r="C110" s="17"/>
      <c r="D110" s="34"/>
      <c r="E110" s="6"/>
      <c r="F110" s="38"/>
      <c r="G110" s="10" t="s">
        <v>32</v>
      </c>
      <c r="I110" s="8"/>
      <c r="J110" s="6"/>
      <c r="K110" s="6"/>
      <c r="L110" s="6"/>
      <c r="M110" s="6"/>
      <c r="N110" s="6"/>
      <c r="O110" s="6"/>
      <c r="P110" s="253" t="s">
        <v>32</v>
      </c>
    </row>
    <row r="111" spans="1:28" ht="15.75" hidden="1" customHeight="1" thickBot="1" x14ac:dyDescent="0.3">
      <c r="A111" s="152"/>
      <c r="B111" s="153"/>
      <c r="C111" s="17"/>
      <c r="D111" s="286"/>
      <c r="E111" s="286"/>
      <c r="F111" s="286"/>
      <c r="G111" s="51"/>
      <c r="I111" s="546">
        <v>1</v>
      </c>
      <c r="J111" s="506" t="s">
        <v>76</v>
      </c>
      <c r="K111" s="180" t="s">
        <v>109</v>
      </c>
      <c r="L111" s="162" t="s">
        <v>79</v>
      </c>
      <c r="M111" s="21" t="s">
        <v>117</v>
      </c>
      <c r="N111" s="194" t="s">
        <v>32</v>
      </c>
      <c r="O111" s="71" t="s">
        <v>152</v>
      </c>
      <c r="P111" s="350">
        <v>30331.98</v>
      </c>
    </row>
    <row r="112" spans="1:28" ht="15.75" hidden="1" customHeight="1" thickBot="1" x14ac:dyDescent="0.3">
      <c r="A112" s="152"/>
      <c r="B112" s="153"/>
      <c r="C112" s="17"/>
      <c r="D112" s="286"/>
      <c r="E112" s="286"/>
      <c r="F112" s="286"/>
      <c r="G112" s="167"/>
      <c r="I112" s="577"/>
      <c r="J112" s="497"/>
      <c r="K112" s="224" t="s">
        <v>118</v>
      </c>
      <c r="L112" s="379"/>
      <c r="M112" s="8"/>
      <c r="N112" s="194" t="s">
        <v>32</v>
      </c>
      <c r="O112" s="71" t="s">
        <v>153</v>
      </c>
      <c r="P112" s="350">
        <v>21840.36</v>
      </c>
    </row>
    <row r="113" spans="1:20" ht="15.75" hidden="1" thickBot="1" x14ac:dyDescent="0.3">
      <c r="A113" s="152"/>
      <c r="B113" s="153"/>
      <c r="C113" s="17"/>
      <c r="D113" s="284"/>
      <c r="E113" s="284"/>
      <c r="F113" s="285"/>
      <c r="G113" s="18"/>
      <c r="I113" s="515"/>
      <c r="J113" s="402"/>
      <c r="K113" s="25"/>
      <c r="L113" s="25"/>
      <c r="M113" s="25"/>
      <c r="N113" s="133"/>
      <c r="O113" s="47"/>
      <c r="P113" s="73"/>
    </row>
    <row r="114" spans="1:20" ht="15.75" hidden="1" customHeight="1" thickBot="1" x14ac:dyDescent="0.3">
      <c r="A114" s="289" t="s">
        <v>67</v>
      </c>
      <c r="B114" s="286"/>
      <c r="C114" s="286"/>
      <c r="G114" s="48">
        <f>G111</f>
        <v>0</v>
      </c>
      <c r="I114" s="500" t="s">
        <v>18</v>
      </c>
      <c r="J114" s="501"/>
      <c r="K114" s="501"/>
      <c r="L114" s="501"/>
      <c r="M114" s="501"/>
      <c r="N114" s="501"/>
      <c r="O114" s="502"/>
      <c r="P114" s="13">
        <f>P111+P112</f>
        <v>52172.34</v>
      </c>
    </row>
    <row r="115" spans="1:20" ht="15" hidden="1" customHeight="1" thickBot="1" x14ac:dyDescent="0.3">
      <c r="A115" s="283" t="s">
        <v>15</v>
      </c>
      <c r="B115" s="284"/>
      <c r="C115" s="284"/>
      <c r="G115" s="51"/>
      <c r="I115" s="298"/>
      <c r="J115" s="581" t="s">
        <v>75</v>
      </c>
      <c r="K115" s="160"/>
      <c r="L115" s="162"/>
      <c r="M115" s="263"/>
      <c r="N115" s="113"/>
      <c r="O115" s="27"/>
      <c r="P115" s="350"/>
    </row>
    <row r="116" spans="1:20" ht="15.75" hidden="1" thickBot="1" x14ac:dyDescent="0.3">
      <c r="D116" s="17"/>
      <c r="E116" s="15"/>
      <c r="F116" s="154"/>
      <c r="G116" s="18"/>
      <c r="I116" s="303"/>
      <c r="J116" s="582"/>
      <c r="K116" s="164"/>
      <c r="L116" s="379"/>
      <c r="M116" s="264"/>
      <c r="N116" s="113"/>
      <c r="O116" s="27"/>
      <c r="P116" s="350"/>
    </row>
    <row r="117" spans="1:20" ht="15.75" hidden="1" thickBot="1" x14ac:dyDescent="0.3">
      <c r="A117" s="66"/>
      <c r="B117" s="75"/>
      <c r="C117" s="54"/>
      <c r="D117" s="58"/>
      <c r="E117" s="14"/>
      <c r="F117" s="159"/>
      <c r="G117" s="13">
        <f>G115</f>
        <v>0</v>
      </c>
      <c r="I117" s="518" t="s">
        <v>22</v>
      </c>
      <c r="J117" s="519"/>
      <c r="K117" s="519"/>
      <c r="L117" s="519"/>
      <c r="M117" s="519"/>
      <c r="N117" s="519"/>
      <c r="O117" s="520"/>
      <c r="P117" s="13">
        <f>P115+P116</f>
        <v>0</v>
      </c>
    </row>
    <row r="118" spans="1:20" ht="30.75" hidden="1" thickBot="1" x14ac:dyDescent="0.3">
      <c r="A118" s="55"/>
      <c r="B118" s="181" t="s">
        <v>23</v>
      </c>
      <c r="C118" s="284"/>
      <c r="D118" s="25"/>
      <c r="E118" s="80"/>
      <c r="F118" s="47"/>
      <c r="G118" s="13"/>
      <c r="I118" s="320">
        <v>1</v>
      </c>
      <c r="J118" s="273" t="s">
        <v>96</v>
      </c>
      <c r="K118" s="162"/>
      <c r="L118" s="162"/>
      <c r="M118" s="162"/>
      <c r="N118" s="514"/>
      <c r="O118" s="579"/>
      <c r="P118" s="583"/>
    </row>
    <row r="119" spans="1:20" ht="15.75" hidden="1" thickBot="1" x14ac:dyDescent="0.3">
      <c r="A119" s="21"/>
      <c r="B119" s="46"/>
      <c r="C119" s="34"/>
      <c r="D119" s="26"/>
      <c r="E119" s="80"/>
      <c r="F119" s="132"/>
      <c r="G119" s="13"/>
      <c r="I119" s="184"/>
      <c r="J119" s="185"/>
      <c r="K119" s="143"/>
      <c r="L119" s="144"/>
      <c r="M119" s="144"/>
      <c r="N119" s="578"/>
      <c r="O119" s="580"/>
      <c r="P119" s="584"/>
    </row>
    <row r="120" spans="1:20" ht="30.75" hidden="1" thickBot="1" x14ac:dyDescent="0.3">
      <c r="A120" s="55"/>
      <c r="B120" s="181" t="s">
        <v>23</v>
      </c>
      <c r="C120" s="284"/>
      <c r="D120" s="25"/>
      <c r="E120" s="80"/>
      <c r="F120" s="47"/>
      <c r="G120" s="13"/>
      <c r="I120" s="320">
        <v>1</v>
      </c>
      <c r="J120" s="273" t="s">
        <v>96</v>
      </c>
      <c r="K120" s="180"/>
      <c r="L120" s="545"/>
      <c r="M120" s="21"/>
      <c r="N120" s="113"/>
      <c r="O120" s="27"/>
      <c r="P120" s="67"/>
    </row>
    <row r="121" spans="1:20" ht="15.75" hidden="1" thickBot="1" x14ac:dyDescent="0.3">
      <c r="A121" s="21"/>
      <c r="B121" s="46"/>
      <c r="C121" s="34"/>
      <c r="D121" s="26"/>
      <c r="E121" s="80"/>
      <c r="F121" s="132"/>
      <c r="G121" s="13"/>
      <c r="I121" s="184"/>
      <c r="J121" s="185"/>
      <c r="K121" s="224"/>
      <c r="L121" s="570"/>
      <c r="M121" s="8"/>
      <c r="N121" s="310"/>
      <c r="O121" s="28"/>
      <c r="P121" s="136"/>
    </row>
    <row r="122" spans="1:20" ht="15.75" hidden="1" thickBot="1" x14ac:dyDescent="0.3">
      <c r="A122" s="9"/>
      <c r="B122" s="50"/>
      <c r="C122" s="26"/>
      <c r="D122" s="26"/>
      <c r="E122" s="80"/>
      <c r="F122" s="132"/>
      <c r="G122" s="13"/>
      <c r="I122" s="510" t="s">
        <v>97</v>
      </c>
      <c r="J122" s="511"/>
      <c r="K122" s="511"/>
      <c r="L122" s="511"/>
      <c r="M122" s="511"/>
      <c r="N122" s="511"/>
      <c r="O122" s="569"/>
      <c r="P122" s="13">
        <f>P120+P118</f>
        <v>0</v>
      </c>
    </row>
    <row r="123" spans="1:20" ht="15.75" hidden="1" customHeight="1" thickBot="1" x14ac:dyDescent="0.3">
      <c r="A123" s="9"/>
      <c r="B123" s="135"/>
      <c r="C123" s="26"/>
      <c r="D123" s="286"/>
      <c r="E123" s="286"/>
      <c r="F123" s="290"/>
      <c r="G123" s="13">
        <f>G114+G117</f>
        <v>0</v>
      </c>
      <c r="I123" s="510" t="s">
        <v>15</v>
      </c>
      <c r="J123" s="511"/>
      <c r="K123" s="511"/>
      <c r="L123" s="511"/>
      <c r="M123" s="511"/>
      <c r="N123" s="511"/>
      <c r="O123" s="512"/>
      <c r="P123" s="48">
        <f>P114+P117+P122</f>
        <v>52172.34</v>
      </c>
    </row>
    <row r="124" spans="1:20" ht="15.75" thickBot="1" x14ac:dyDescent="0.3">
      <c r="A124" s="9"/>
      <c r="B124" s="135"/>
      <c r="C124" s="26"/>
      <c r="D124" s="286"/>
      <c r="E124" s="286"/>
      <c r="F124" s="290"/>
    </row>
    <row r="125" spans="1:20" ht="15.75" thickBot="1" x14ac:dyDescent="0.3">
      <c r="A125" s="289" t="s">
        <v>27</v>
      </c>
      <c r="B125" s="286"/>
      <c r="C125" s="286"/>
      <c r="D125" s="286"/>
      <c r="E125" s="286"/>
      <c r="F125" s="290"/>
      <c r="P125" s="203"/>
    </row>
    <row r="126" spans="1:20" ht="15.75" thickBot="1" x14ac:dyDescent="0.3">
      <c r="A126" s="289"/>
      <c r="B126" s="286"/>
      <c r="C126" s="286"/>
      <c r="D126" s="286"/>
      <c r="E126" s="286"/>
      <c r="F126" s="290"/>
      <c r="P126" s="62"/>
      <c r="T126" t="s">
        <v>95</v>
      </c>
    </row>
    <row r="127" spans="1:20" ht="15.75" thickBot="1" x14ac:dyDescent="0.3">
      <c r="A127" s="289"/>
      <c r="B127" s="286"/>
      <c r="C127" s="286"/>
      <c r="D127" s="284"/>
      <c r="E127" s="284"/>
      <c r="F127" s="285"/>
    </row>
    <row r="128" spans="1:20" ht="15.75" thickBot="1" x14ac:dyDescent="0.3">
      <c r="A128" s="289"/>
      <c r="B128" s="286"/>
      <c r="C128" s="286"/>
    </row>
    <row r="129" spans="1:16" ht="30.75" thickBot="1" x14ac:dyDescent="0.3">
      <c r="A129" s="283" t="s">
        <v>15</v>
      </c>
      <c r="B129" s="284"/>
      <c r="C129" s="284"/>
    </row>
    <row r="132" spans="1:16" x14ac:dyDescent="0.25">
      <c r="P132" t="s">
        <v>78</v>
      </c>
    </row>
  </sheetData>
  <mergeCells count="73">
    <mergeCell ref="P118:P119"/>
    <mergeCell ref="I117:O117"/>
    <mergeCell ref="I57:O57"/>
    <mergeCell ref="O39:O40"/>
    <mergeCell ref="P39:P40"/>
    <mergeCell ref="J43:J44"/>
    <mergeCell ref="P80:P81"/>
    <mergeCell ref="I65:O65"/>
    <mergeCell ref="I66:I67"/>
    <mergeCell ref="J66:J67"/>
    <mergeCell ref="N80:N81"/>
    <mergeCell ref="O80:O81"/>
    <mergeCell ref="M61:M64"/>
    <mergeCell ref="J55:J56"/>
    <mergeCell ref="J39:J40"/>
    <mergeCell ref="L39:L40"/>
    <mergeCell ref="I123:O123"/>
    <mergeCell ref="I107:O107"/>
    <mergeCell ref="I108:O108"/>
    <mergeCell ref="I111:I113"/>
    <mergeCell ref="I114:O114"/>
    <mergeCell ref="L120:L121"/>
    <mergeCell ref="I122:O122"/>
    <mergeCell ref="N118:N119"/>
    <mergeCell ref="O118:O119"/>
    <mergeCell ref="J115:J116"/>
    <mergeCell ref="J111:J112"/>
    <mergeCell ref="A83:F83"/>
    <mergeCell ref="I92:I93"/>
    <mergeCell ref="I96:O96"/>
    <mergeCell ref="I105:O105"/>
    <mergeCell ref="I94:I95"/>
    <mergeCell ref="K86:K90"/>
    <mergeCell ref="L86:L90"/>
    <mergeCell ref="M86:M90"/>
    <mergeCell ref="L101:L104"/>
    <mergeCell ref="M101:M103"/>
    <mergeCell ref="N43:N44"/>
    <mergeCell ref="N39:N40"/>
    <mergeCell ref="J28:J29"/>
    <mergeCell ref="S66:S67"/>
    <mergeCell ref="I68:I71"/>
    <mergeCell ref="J68:J71"/>
    <mergeCell ref="R68:R71"/>
    <mergeCell ref="S68:S71"/>
    <mergeCell ref="P68:P69"/>
    <mergeCell ref="N68:N69"/>
    <mergeCell ref="O68:O69"/>
    <mergeCell ref="R66:R67"/>
    <mergeCell ref="A61:F61"/>
    <mergeCell ref="I61:I64"/>
    <mergeCell ref="J61:J64"/>
    <mergeCell ref="L61:L64"/>
    <mergeCell ref="I34:I35"/>
    <mergeCell ref="J34:J35"/>
    <mergeCell ref="J36:J38"/>
    <mergeCell ref="B45:B51"/>
    <mergeCell ref="J47:J48"/>
    <mergeCell ref="J49:J50"/>
    <mergeCell ref="J51:J52"/>
    <mergeCell ref="I55:I56"/>
    <mergeCell ref="K53:K54"/>
    <mergeCell ref="A33:F33"/>
    <mergeCell ref="I33:O33"/>
    <mergeCell ref="J26:J27"/>
    <mergeCell ref="N16:N17"/>
    <mergeCell ref="N18:N19"/>
    <mergeCell ref="O18:O19"/>
    <mergeCell ref="N7:N8"/>
    <mergeCell ref="P18:P19"/>
    <mergeCell ref="I20:O20"/>
    <mergeCell ref="J21:J23"/>
    <mergeCell ref="J24:J25"/>
  </mergeCells>
  <pageMargins left="0.2" right="0.2" top="0.25" bottom="0.2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3"/>
  <sheetViews>
    <sheetView workbookViewId="0">
      <selection activeCell="K53" sqref="K53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2"/>
    </row>
    <row r="5" spans="1:12" x14ac:dyDescent="0.25">
      <c r="A5" s="6"/>
      <c r="B5" s="6"/>
      <c r="C5" s="6"/>
      <c r="D5" s="6"/>
      <c r="E5" s="6"/>
      <c r="F5" s="6"/>
      <c r="G5" s="6"/>
      <c r="H5" s="6"/>
    </row>
    <row r="6" spans="1:12" ht="27.75" customHeight="1" x14ac:dyDescent="0.25">
      <c r="A6" s="475"/>
      <c r="B6" s="475"/>
      <c r="C6" s="475"/>
      <c r="D6" s="475" t="s">
        <v>173</v>
      </c>
      <c r="E6" s="475"/>
      <c r="F6" s="475"/>
      <c r="G6" s="475"/>
      <c r="H6" s="475"/>
    </row>
    <row r="7" spans="1:12" x14ac:dyDescent="0.25">
      <c r="A7" s="475"/>
      <c r="B7" s="475"/>
      <c r="C7" s="475"/>
      <c r="D7" s="475"/>
      <c r="E7" s="475"/>
      <c r="F7" s="475"/>
      <c r="G7" s="475"/>
      <c r="H7" s="475"/>
    </row>
    <row r="8" spans="1:12" ht="8.25" customHeight="1" thickBot="1" x14ac:dyDescent="0.3">
      <c r="A8" s="474"/>
      <c r="B8" s="474"/>
      <c r="C8" s="474"/>
      <c r="D8" s="474"/>
      <c r="E8" s="474"/>
      <c r="F8" s="474"/>
      <c r="G8" s="474"/>
      <c r="H8" s="474"/>
    </row>
    <row r="9" spans="1:12" ht="17.25" customHeight="1" x14ac:dyDescent="0.25">
      <c r="A9" s="409" t="s">
        <v>2</v>
      </c>
      <c r="B9" s="409" t="s">
        <v>3</v>
      </c>
      <c r="C9" s="603" t="s">
        <v>72</v>
      </c>
      <c r="D9" s="409" t="s">
        <v>4</v>
      </c>
      <c r="E9" s="409" t="s">
        <v>5</v>
      </c>
      <c r="F9" s="409" t="s">
        <v>12</v>
      </c>
      <c r="G9" s="409" t="s">
        <v>6</v>
      </c>
      <c r="H9" s="605" t="s">
        <v>13</v>
      </c>
    </row>
    <row r="10" spans="1:12" ht="16.5" customHeight="1" thickBot="1" x14ac:dyDescent="0.3">
      <c r="A10" s="410" t="s">
        <v>7</v>
      </c>
      <c r="B10" s="410"/>
      <c r="C10" s="604"/>
      <c r="D10" s="410"/>
      <c r="E10" s="410" t="s">
        <v>8</v>
      </c>
      <c r="F10" s="410" t="s">
        <v>14</v>
      </c>
      <c r="G10" s="410" t="s">
        <v>9</v>
      </c>
      <c r="H10" s="606"/>
    </row>
    <row r="11" spans="1:12" ht="15.75" thickBot="1" x14ac:dyDescent="0.3">
      <c r="A11" s="607">
        <v>1</v>
      </c>
      <c r="B11" s="527" t="s">
        <v>77</v>
      </c>
      <c r="C11" s="180" t="s">
        <v>109</v>
      </c>
      <c r="D11" s="162" t="s">
        <v>79</v>
      </c>
      <c r="E11" s="21" t="s">
        <v>117</v>
      </c>
      <c r="F11" s="194" t="s">
        <v>156</v>
      </c>
      <c r="G11" s="71" t="s">
        <v>157</v>
      </c>
      <c r="H11" s="350">
        <v>9078.5</v>
      </c>
      <c r="I11" s="210"/>
      <c r="J11" s="62"/>
      <c r="K11" s="331"/>
      <c r="L11" s="210"/>
    </row>
    <row r="12" spans="1:12" ht="15.75" customHeight="1" thickBot="1" x14ac:dyDescent="0.3">
      <c r="A12" s="608"/>
      <c r="B12" s="529"/>
      <c r="C12" s="224" t="s">
        <v>118</v>
      </c>
      <c r="D12" s="379"/>
      <c r="E12" s="8"/>
      <c r="F12" s="439"/>
      <c r="G12" s="440"/>
      <c r="H12" s="441"/>
      <c r="J12" s="62"/>
    </row>
    <row r="13" spans="1:12" hidden="1" x14ac:dyDescent="0.25">
      <c r="A13" s="608"/>
      <c r="B13" s="415"/>
      <c r="C13" s="416"/>
      <c r="D13" s="406"/>
      <c r="E13" s="406"/>
      <c r="F13" s="406"/>
      <c r="G13" s="407"/>
      <c r="H13" s="417"/>
      <c r="J13" s="62"/>
    </row>
    <row r="14" spans="1:12" ht="15.75" hidden="1" thickBot="1" x14ac:dyDescent="0.3">
      <c r="A14" s="609"/>
      <c r="B14" s="414"/>
      <c r="C14" s="411"/>
      <c r="D14" s="403"/>
      <c r="E14" s="403"/>
      <c r="F14" s="403"/>
      <c r="G14" s="412"/>
      <c r="H14" s="413"/>
      <c r="J14" s="62"/>
    </row>
    <row r="15" spans="1:12" ht="15.75" customHeight="1" thickBot="1" x14ac:dyDescent="0.3">
      <c r="A15" s="518" t="s">
        <v>23</v>
      </c>
      <c r="B15" s="519"/>
      <c r="C15" s="519"/>
      <c r="D15" s="519"/>
      <c r="E15" s="519"/>
      <c r="F15" s="567"/>
      <c r="G15" s="520"/>
      <c r="H15" s="422">
        <f>SUM(H11:H14)</f>
        <v>9078.5</v>
      </c>
      <c r="J15" s="62"/>
    </row>
    <row r="16" spans="1:12" ht="15" hidden="1" customHeight="1" x14ac:dyDescent="0.25">
      <c r="A16" s="418">
        <v>1</v>
      </c>
      <c r="B16" s="419" t="s">
        <v>75</v>
      </c>
      <c r="C16" s="420"/>
      <c r="D16" s="421"/>
      <c r="E16" s="405"/>
      <c r="F16" s="406"/>
      <c r="G16" s="407"/>
      <c r="H16" s="408"/>
      <c r="J16" s="62"/>
    </row>
    <row r="17" spans="1:13" ht="15" hidden="1" customHeight="1" thickBot="1" x14ac:dyDescent="0.3">
      <c r="A17" s="396"/>
      <c r="B17" s="397"/>
      <c r="C17" s="399"/>
      <c r="D17" s="398"/>
      <c r="E17" s="392"/>
      <c r="F17" s="391"/>
      <c r="G17" s="393"/>
      <c r="H17" s="394"/>
      <c r="J17" s="62"/>
    </row>
    <row r="18" spans="1:13" ht="15" hidden="1" customHeight="1" x14ac:dyDescent="0.25">
      <c r="A18" s="396">
        <v>2</v>
      </c>
      <c r="B18" s="397" t="s">
        <v>75</v>
      </c>
      <c r="C18" s="391"/>
      <c r="D18" s="391"/>
      <c r="E18" s="400"/>
      <c r="F18" s="391"/>
      <c r="G18" s="393"/>
      <c r="H18" s="394"/>
      <c r="J18" s="62"/>
    </row>
    <row r="19" spans="1:13" ht="15" hidden="1" customHeight="1" thickBot="1" x14ac:dyDescent="0.3">
      <c r="A19" s="423"/>
      <c r="B19" s="426"/>
      <c r="C19" s="427"/>
      <c r="D19" s="404"/>
      <c r="E19" s="428"/>
      <c r="F19" s="404"/>
      <c r="G19" s="430"/>
      <c r="H19" s="431"/>
      <c r="J19" s="62"/>
    </row>
    <row r="20" spans="1:13" ht="15" hidden="1" customHeight="1" x14ac:dyDescent="0.25">
      <c r="A20" s="424">
        <v>2</v>
      </c>
      <c r="B20" s="432" t="s">
        <v>99</v>
      </c>
      <c r="C20" s="433"/>
      <c r="D20" s="433"/>
      <c r="E20" s="433"/>
      <c r="F20" s="434"/>
      <c r="G20" s="435"/>
      <c r="H20" s="436"/>
      <c r="J20" s="62"/>
    </row>
    <row r="21" spans="1:13" ht="15" hidden="1" customHeight="1" thickBot="1" x14ac:dyDescent="0.3">
      <c r="A21" s="425"/>
      <c r="B21" s="437" t="s">
        <v>100</v>
      </c>
      <c r="C21" s="438"/>
      <c r="D21" s="439"/>
      <c r="E21" s="439"/>
      <c r="F21" s="438"/>
      <c r="G21" s="440"/>
      <c r="H21" s="441"/>
      <c r="J21" s="62"/>
    </row>
    <row r="22" spans="1:13" ht="15" hidden="1" customHeight="1" x14ac:dyDescent="0.25">
      <c r="A22" s="418"/>
      <c r="B22" s="419"/>
      <c r="C22" s="406"/>
      <c r="D22" s="406"/>
      <c r="E22" s="429"/>
      <c r="F22" s="406"/>
      <c r="G22" s="407"/>
      <c r="H22" s="408"/>
      <c r="J22" s="62"/>
    </row>
    <row r="23" spans="1:13" ht="15" hidden="1" customHeight="1" thickBot="1" x14ac:dyDescent="0.3">
      <c r="A23" s="423"/>
      <c r="B23" s="426"/>
      <c r="C23" s="404"/>
      <c r="D23" s="404"/>
      <c r="E23" s="404"/>
      <c r="F23" s="404"/>
      <c r="G23" s="430"/>
      <c r="H23" s="442"/>
      <c r="J23" s="62"/>
    </row>
    <row r="24" spans="1:13" ht="15.75" customHeight="1" thickBot="1" x14ac:dyDescent="0.3">
      <c r="A24" s="594" t="s">
        <v>107</v>
      </c>
      <c r="B24" s="595"/>
      <c r="C24" s="595"/>
      <c r="D24" s="595"/>
      <c r="E24" s="595"/>
      <c r="F24" s="610"/>
      <c r="G24" s="611"/>
      <c r="H24" s="462">
        <f>SUM(H16:H23)</f>
        <v>0</v>
      </c>
      <c r="J24" s="255"/>
    </row>
    <row r="25" spans="1:13" ht="15.75" customHeight="1" x14ac:dyDescent="0.25">
      <c r="A25" s="468">
        <v>1</v>
      </c>
      <c r="B25" s="539" t="s">
        <v>69</v>
      </c>
      <c r="C25" s="160" t="s">
        <v>109</v>
      </c>
      <c r="D25" s="162" t="s">
        <v>79</v>
      </c>
      <c r="E25" s="162" t="s">
        <v>130</v>
      </c>
      <c r="F25" s="225" t="s">
        <v>156</v>
      </c>
      <c r="G25" s="27" t="s">
        <v>158</v>
      </c>
      <c r="H25" s="350">
        <v>600</v>
      </c>
      <c r="J25" s="62"/>
      <c r="M25" s="333"/>
    </row>
    <row r="26" spans="1:13" ht="15.75" customHeight="1" thickBot="1" x14ac:dyDescent="0.3">
      <c r="A26" s="446"/>
      <c r="B26" s="497"/>
      <c r="C26" s="164" t="s">
        <v>131</v>
      </c>
      <c r="D26" s="379"/>
      <c r="E26" s="379"/>
      <c r="F26" s="225" t="s">
        <v>156</v>
      </c>
      <c r="G26" s="27" t="s">
        <v>157</v>
      </c>
      <c r="H26" s="350">
        <v>39755.5</v>
      </c>
      <c r="J26" s="62"/>
      <c r="M26" s="6"/>
    </row>
    <row r="27" spans="1:13" ht="15.75" customHeight="1" x14ac:dyDescent="0.25">
      <c r="A27" s="446"/>
      <c r="B27" s="480"/>
      <c r="C27" s="465"/>
      <c r="D27" s="465"/>
      <c r="E27" s="469"/>
      <c r="F27" s="225" t="s">
        <v>156</v>
      </c>
      <c r="G27" s="27" t="s">
        <v>159</v>
      </c>
      <c r="H27" s="350">
        <v>240</v>
      </c>
      <c r="J27" s="62"/>
      <c r="M27" s="6"/>
    </row>
    <row r="28" spans="1:13" ht="15.75" customHeight="1" thickBot="1" x14ac:dyDescent="0.3">
      <c r="A28" s="447"/>
      <c r="B28" s="480"/>
      <c r="C28" s="465"/>
      <c r="D28" s="465"/>
      <c r="E28" s="469"/>
      <c r="F28" s="225" t="s">
        <v>156</v>
      </c>
      <c r="G28" s="27" t="s">
        <v>160</v>
      </c>
      <c r="H28" s="350">
        <v>240</v>
      </c>
      <c r="J28" s="62"/>
      <c r="M28" s="6"/>
    </row>
    <row r="29" spans="1:13" ht="15.75" hidden="1" customHeight="1" thickBot="1" x14ac:dyDescent="0.3">
      <c r="A29" s="448"/>
      <c r="B29" s="481"/>
      <c r="C29" s="457"/>
      <c r="D29" s="458"/>
      <c r="E29" s="458"/>
      <c r="F29" s="458"/>
      <c r="G29" s="463"/>
      <c r="H29" s="464"/>
      <c r="J29" s="62"/>
    </row>
    <row r="30" spans="1:13" ht="15.75" hidden="1" customHeight="1" thickBot="1" x14ac:dyDescent="0.3">
      <c r="A30" s="449"/>
      <c r="B30" s="481"/>
      <c r="C30" s="459"/>
      <c r="D30" s="452"/>
      <c r="E30" s="452"/>
      <c r="F30" s="452"/>
      <c r="G30" s="453"/>
      <c r="H30" s="454"/>
      <c r="J30" s="62"/>
    </row>
    <row r="31" spans="1:13" ht="15.75" hidden="1" customHeight="1" x14ac:dyDescent="0.25">
      <c r="A31" s="449"/>
      <c r="B31" s="481"/>
      <c r="C31" s="459"/>
      <c r="D31" s="452"/>
      <c r="E31" s="452"/>
      <c r="F31" s="452"/>
      <c r="G31" s="453"/>
      <c r="H31" s="454"/>
      <c r="J31" s="62"/>
    </row>
    <row r="32" spans="1:13" ht="15.75" hidden="1" customHeight="1" thickBot="1" x14ac:dyDescent="0.3">
      <c r="A32" s="450"/>
      <c r="B32" s="482"/>
      <c r="C32" s="460"/>
      <c r="D32" s="461"/>
      <c r="E32" s="461"/>
      <c r="F32" s="471"/>
      <c r="G32" s="471"/>
      <c r="H32" s="472"/>
      <c r="J32" s="62"/>
    </row>
    <row r="33" spans="1:10" ht="15.75" hidden="1" customHeight="1" x14ac:dyDescent="0.25">
      <c r="A33" s="443">
        <v>2</v>
      </c>
      <c r="B33" s="599"/>
      <c r="C33" s="434"/>
      <c r="D33" s="434"/>
      <c r="E33" s="451"/>
      <c r="F33" s="465"/>
      <c r="G33" s="466"/>
      <c r="H33" s="467"/>
      <c r="J33" s="62"/>
    </row>
    <row r="34" spans="1:10" ht="15.75" hidden="1" customHeight="1" x14ac:dyDescent="0.25">
      <c r="A34" s="444"/>
      <c r="B34" s="600"/>
      <c r="C34" s="470"/>
      <c r="D34" s="470"/>
      <c r="E34" s="455"/>
      <c r="F34" s="465"/>
      <c r="G34" s="466"/>
      <c r="H34" s="467"/>
      <c r="J34" s="62"/>
    </row>
    <row r="35" spans="1:10" ht="15.75" hidden="1" customHeight="1" thickBot="1" x14ac:dyDescent="0.3">
      <c r="A35" s="445"/>
      <c r="B35" s="601"/>
      <c r="C35" s="438"/>
      <c r="D35" s="438"/>
      <c r="E35" s="456"/>
      <c r="F35" s="465"/>
      <c r="G35" s="466"/>
      <c r="H35" s="467"/>
      <c r="J35" s="62"/>
    </row>
    <row r="36" spans="1:10" ht="16.5" customHeight="1" thickBot="1" x14ac:dyDescent="0.3">
      <c r="A36" s="518" t="s">
        <v>27</v>
      </c>
      <c r="B36" s="519"/>
      <c r="C36" s="519"/>
      <c r="D36" s="519"/>
      <c r="E36" s="519"/>
      <c r="F36" s="519"/>
      <c r="G36" s="520"/>
      <c r="H36" s="473">
        <f>H25+H29+H30+H31+H32+H26+H27+H28+H33+H34+H35</f>
        <v>40835.5</v>
      </c>
      <c r="J36" s="62"/>
    </row>
    <row r="37" spans="1:10" ht="15" customHeight="1" x14ac:dyDescent="0.25">
      <c r="A37" s="406">
        <v>1</v>
      </c>
      <c r="B37" s="602" t="s">
        <v>74</v>
      </c>
      <c r="C37" s="162" t="s">
        <v>109</v>
      </c>
      <c r="D37" s="162" t="s">
        <v>85</v>
      </c>
      <c r="E37" s="162" t="s">
        <v>146</v>
      </c>
      <c r="F37" s="486" t="s">
        <v>154</v>
      </c>
      <c r="G37" s="489" t="s">
        <v>155</v>
      </c>
      <c r="H37" s="387">
        <v>3758.4</v>
      </c>
      <c r="J37" s="62"/>
    </row>
    <row r="38" spans="1:10" ht="15.75" thickBot="1" x14ac:dyDescent="0.3">
      <c r="A38" s="399"/>
      <c r="B38" s="598"/>
      <c r="C38" s="379" t="s">
        <v>147</v>
      </c>
      <c r="D38" s="379"/>
      <c r="E38" s="143"/>
      <c r="F38" s="487"/>
      <c r="G38" s="490"/>
      <c r="H38" s="488"/>
      <c r="J38" s="62"/>
    </row>
    <row r="39" spans="1:10" ht="15.75" hidden="1" customHeight="1" x14ac:dyDescent="0.25">
      <c r="A39" s="399"/>
      <c r="B39" s="597"/>
      <c r="C39" s="395"/>
      <c r="D39" s="391"/>
      <c r="E39" s="406"/>
      <c r="F39" s="406"/>
      <c r="G39" s="407"/>
      <c r="H39" s="408"/>
      <c r="J39" s="62"/>
    </row>
    <row r="40" spans="1:10" hidden="1" x14ac:dyDescent="0.25">
      <c r="A40" s="391"/>
      <c r="B40" s="391"/>
      <c r="C40" s="391"/>
      <c r="D40" s="391"/>
      <c r="E40" s="391"/>
      <c r="F40" s="391"/>
      <c r="G40" s="393"/>
      <c r="H40" s="394"/>
      <c r="J40" s="62"/>
    </row>
    <row r="41" spans="1:10" hidden="1" x14ac:dyDescent="0.25">
      <c r="A41" s="597">
        <v>2</v>
      </c>
      <c r="B41" s="598" t="s">
        <v>74</v>
      </c>
      <c r="C41" s="391"/>
      <c r="D41" s="391"/>
      <c r="E41" s="391"/>
      <c r="F41" s="391"/>
      <c r="G41" s="393"/>
      <c r="H41" s="394"/>
      <c r="J41" s="62"/>
    </row>
    <row r="42" spans="1:10" hidden="1" x14ac:dyDescent="0.25">
      <c r="A42" s="597"/>
      <c r="B42" s="598"/>
      <c r="C42" s="391"/>
      <c r="D42" s="391"/>
      <c r="E42" s="391"/>
      <c r="F42" s="391"/>
      <c r="G42" s="393"/>
      <c r="H42" s="394"/>
      <c r="J42" s="62"/>
    </row>
    <row r="43" spans="1:10" ht="15.75" hidden="1" customHeight="1" x14ac:dyDescent="0.25">
      <c r="A43" s="597"/>
      <c r="B43" s="597"/>
      <c r="C43" s="395"/>
      <c r="D43" s="398"/>
      <c r="E43" s="398"/>
      <c r="F43" s="391"/>
      <c r="G43" s="393"/>
      <c r="H43" s="394"/>
      <c r="J43" s="62"/>
    </row>
    <row r="44" spans="1:10" hidden="1" x14ac:dyDescent="0.25">
      <c r="A44" s="597"/>
      <c r="B44" s="391"/>
      <c r="C44" s="391"/>
      <c r="D44" s="398"/>
      <c r="E44" s="398"/>
      <c r="F44" s="391"/>
      <c r="G44" s="393"/>
      <c r="H44" s="394"/>
      <c r="J44" s="62"/>
    </row>
    <row r="45" spans="1:10" ht="15.75" customHeight="1" thickBot="1" x14ac:dyDescent="0.3">
      <c r="A45" s="593" t="s">
        <v>106</v>
      </c>
      <c r="B45" s="593"/>
      <c r="C45" s="593"/>
      <c r="D45" s="593"/>
      <c r="E45" s="593"/>
      <c r="F45" s="593"/>
      <c r="G45" s="593"/>
      <c r="H45" s="442">
        <f>SUM(H37:H44)</f>
        <v>3758.4</v>
      </c>
    </row>
    <row r="46" spans="1:10" ht="15.75" customHeight="1" thickBot="1" x14ac:dyDescent="0.3">
      <c r="A46" s="594" t="s">
        <v>30</v>
      </c>
      <c r="B46" s="595"/>
      <c r="C46" s="595"/>
      <c r="D46" s="595"/>
      <c r="E46" s="595"/>
      <c r="F46" s="595"/>
      <c r="G46" s="596"/>
      <c r="H46" s="422">
        <f>H15+H24+H45+H36</f>
        <v>53672.4</v>
      </c>
    </row>
    <row r="48" spans="1:10" x14ac:dyDescent="0.25">
      <c r="H48" s="62"/>
    </row>
    <row r="50" spans="4:14" x14ac:dyDescent="0.25">
      <c r="N50" s="254"/>
    </row>
    <row r="53" spans="4:14" x14ac:dyDescent="0.25">
      <c r="D53" s="254"/>
    </row>
  </sheetData>
  <mergeCells count="14">
    <mergeCell ref="B25:B26"/>
    <mergeCell ref="A36:G36"/>
    <mergeCell ref="C9:C10"/>
    <mergeCell ref="H9:H10"/>
    <mergeCell ref="A11:A14"/>
    <mergeCell ref="A15:G15"/>
    <mergeCell ref="A24:G24"/>
    <mergeCell ref="B11:B12"/>
    <mergeCell ref="A45:G45"/>
    <mergeCell ref="A46:G46"/>
    <mergeCell ref="A41:A44"/>
    <mergeCell ref="B41:B43"/>
    <mergeCell ref="B33:B35"/>
    <mergeCell ref="B37:B39"/>
  </mergeCells>
  <pageMargins left="0.25" right="0.2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2021-06-17T04:54:48Z</cp:lastPrinted>
  <dcterms:created xsi:type="dcterms:W3CDTF">2018-07-04T12:33:56Z</dcterms:created>
  <dcterms:modified xsi:type="dcterms:W3CDTF">2021-06-18T09:37:01Z</dcterms:modified>
</cp:coreProperties>
</file>